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https://d.docs.live.net/af7338de97c13a99/Personal/"/>
    </mc:Choice>
  </mc:AlternateContent>
  <xr:revisionPtr revIDLastSave="0" documentId="8_{3F8184C4-0A18-4A70-8EF8-44FE2918269E}" xr6:coauthVersionLast="45" xr6:coauthVersionMax="45" xr10:uidLastSave="{00000000-0000-0000-0000-000000000000}"/>
  <bookViews>
    <workbookView xWindow="20370" yWindow="-120" windowWidth="29040" windowHeight="15840" tabRatio="590" xr2:uid="{00000000-000D-0000-FFFF-FFFF00000000}"/>
  </bookViews>
  <sheets>
    <sheet name="Current Overnight Carry" sheetId="1" r:id="rId1"/>
    <sheet name="Backpacking food" sheetId="2" r:id="rId2"/>
    <sheet name="Gear List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3" i="1" l="1"/>
  <c r="B58" i="1"/>
  <c r="B191" i="1"/>
  <c r="B196" i="1"/>
  <c r="B200" i="1"/>
  <c r="B201" i="1"/>
  <c r="B202" i="1"/>
  <c r="B203" i="1"/>
  <c r="B204" i="1"/>
  <c r="B205" i="1"/>
  <c r="B206" i="1"/>
  <c r="C59" i="1"/>
  <c r="C60" i="1"/>
  <c r="C61" i="1"/>
  <c r="C62" i="1"/>
  <c r="C205" i="1"/>
  <c r="C66" i="1"/>
  <c r="C174" i="1"/>
  <c r="C126" i="1"/>
  <c r="C123" i="1"/>
  <c r="C85" i="1"/>
  <c r="C200" i="1"/>
  <c r="C201" i="1"/>
  <c r="C202" i="1"/>
  <c r="C203" i="1"/>
  <c r="C204" i="1"/>
  <c r="C206" i="1"/>
  <c r="B197" i="1"/>
  <c r="C197" i="1"/>
  <c r="C196" i="1"/>
  <c r="C193" i="1"/>
  <c r="C192" i="1"/>
  <c r="C191" i="1"/>
  <c r="C58" i="1"/>
  <c r="C57" i="1"/>
  <c r="C56" i="1"/>
  <c r="C55" i="1"/>
  <c r="C186" i="1"/>
  <c r="C184" i="1"/>
  <c r="C183" i="1"/>
  <c r="C182" i="1"/>
  <c r="C181" i="1"/>
  <c r="C179" i="1"/>
  <c r="C177" i="1"/>
  <c r="C176" i="1"/>
  <c r="C119" i="1"/>
  <c r="C118" i="1"/>
  <c r="C111" i="1"/>
  <c r="C109" i="1"/>
  <c r="C108" i="1"/>
  <c r="C107" i="1"/>
  <c r="C105" i="1"/>
  <c r="C103" i="1"/>
  <c r="C102" i="1"/>
  <c r="C101" i="1"/>
  <c r="C175" i="1"/>
  <c r="C173" i="1"/>
  <c r="C172" i="1"/>
  <c r="C171" i="1"/>
  <c r="C170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7" i="1"/>
  <c r="C146" i="1"/>
  <c r="C142" i="1"/>
  <c r="C141" i="1"/>
  <c r="C139" i="1"/>
  <c r="C138" i="1"/>
  <c r="C137" i="1"/>
  <c r="C135" i="1"/>
  <c r="C121" i="1"/>
  <c r="C98" i="1"/>
  <c r="C144" i="1"/>
  <c r="C97" i="1"/>
  <c r="C96" i="1"/>
  <c r="C95" i="1"/>
  <c r="C94" i="1"/>
  <c r="C93" i="1"/>
  <c r="C92" i="1"/>
  <c r="C91" i="1"/>
  <c r="C90" i="1"/>
  <c r="C89" i="1"/>
  <c r="C88" i="1"/>
  <c r="C87" i="1"/>
  <c r="C84" i="1"/>
  <c r="C83" i="1"/>
  <c r="C82" i="1"/>
  <c r="C81" i="1"/>
  <c r="C80" i="1"/>
  <c r="C79" i="1"/>
  <c r="C78" i="1"/>
  <c r="C77" i="1"/>
  <c r="C75" i="1"/>
  <c r="C74" i="1"/>
  <c r="C73" i="1"/>
  <c r="C72" i="1"/>
  <c r="C71" i="1"/>
  <c r="C70" i="1"/>
  <c r="C69" i="1"/>
  <c r="C68" i="1"/>
  <c r="C67" i="1"/>
  <c r="C65" i="1"/>
  <c r="C64" i="1"/>
  <c r="C63" i="1"/>
  <c r="C53" i="1"/>
  <c r="C52" i="1"/>
  <c r="C51" i="1"/>
  <c r="C50" i="1"/>
  <c r="C49" i="1"/>
  <c r="C48" i="1"/>
  <c r="C46" i="1"/>
  <c r="C45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B157" i="3"/>
  <c r="C157" i="3"/>
  <c r="C9" i="3"/>
  <c r="C10" i="3"/>
  <c r="C11" i="3"/>
  <c r="C12" i="3"/>
  <c r="C13" i="3"/>
  <c r="C18" i="3"/>
  <c r="C19" i="3"/>
  <c r="C20" i="3"/>
  <c r="C21" i="3"/>
  <c r="C22" i="3"/>
  <c r="C27" i="3"/>
  <c r="C28" i="3"/>
  <c r="C29" i="3"/>
  <c r="C30" i="3"/>
  <c r="C31" i="3"/>
  <c r="C36" i="3"/>
  <c r="C37" i="3"/>
  <c r="C38" i="3"/>
  <c r="C39" i="3"/>
  <c r="C40" i="3"/>
  <c r="C45" i="3"/>
  <c r="C46" i="3"/>
  <c r="C47" i="3"/>
  <c r="C48" i="3"/>
  <c r="C49" i="3"/>
  <c r="C54" i="3"/>
  <c r="C55" i="3"/>
  <c r="C56" i="3"/>
  <c r="C57" i="3"/>
  <c r="C58" i="3"/>
  <c r="C63" i="3"/>
  <c r="C64" i="3"/>
  <c r="C65" i="3"/>
  <c r="C66" i="3"/>
  <c r="C67" i="3"/>
  <c r="C72" i="3"/>
  <c r="C73" i="3"/>
  <c r="C74" i="3"/>
  <c r="C75" i="3"/>
  <c r="C85" i="3"/>
  <c r="C90" i="3"/>
  <c r="C91" i="3"/>
  <c r="C92" i="3"/>
  <c r="C93" i="3"/>
  <c r="C94" i="3"/>
  <c r="C99" i="3"/>
  <c r="C100" i="3"/>
  <c r="C101" i="3"/>
  <c r="C102" i="3"/>
  <c r="C103" i="3"/>
  <c r="C108" i="3"/>
  <c r="C109" i="3"/>
  <c r="C110" i="3"/>
  <c r="C111" i="3"/>
  <c r="C112" i="3"/>
  <c r="C117" i="3"/>
  <c r="C118" i="3"/>
  <c r="C119" i="3"/>
  <c r="C120" i="3"/>
  <c r="C121" i="3"/>
  <c r="C126" i="3"/>
  <c r="C127" i="3"/>
  <c r="C128" i="3"/>
  <c r="C129" i="3"/>
  <c r="C130" i="3"/>
  <c r="C135" i="3"/>
  <c r="C136" i="3"/>
  <c r="C137" i="3"/>
  <c r="C138" i="3"/>
  <c r="C139" i="3"/>
  <c r="C144" i="3"/>
  <c r="C145" i="3"/>
  <c r="C146" i="3"/>
  <c r="C147" i="3"/>
  <c r="C148" i="3"/>
  <c r="C153" i="3"/>
  <c r="C154" i="3"/>
  <c r="C155" i="3"/>
  <c r="C156" i="3"/>
  <c r="C4" i="3"/>
</calcChain>
</file>

<file path=xl/sharedStrings.xml><?xml version="1.0" encoding="utf-8"?>
<sst xmlns="http://schemas.openxmlformats.org/spreadsheetml/2006/main" count="484" uniqueCount="356">
  <si>
    <t>Start 10am Saturday - finish 3pm Sunday</t>
  </si>
  <si>
    <t>Item</t>
  </si>
  <si>
    <t>g</t>
  </si>
  <si>
    <t>lbs</t>
  </si>
  <si>
    <t>Backpack and fittings</t>
  </si>
  <si>
    <t>GoLite Jam2 backpack</t>
  </si>
  <si>
    <t>Compression sack for sleeping bag, pillow, spare clothes etc</t>
  </si>
  <si>
    <t>2x dry sacks</t>
  </si>
  <si>
    <t xml:space="preserve"> - 40l dry pack liner</t>
  </si>
  <si>
    <t>50cm x 30cm lightweight tarp</t>
  </si>
  <si>
    <t xml:space="preserve"> - sit mat when walking </t>
  </si>
  <si>
    <t xml:space="preserve"> - used in tent porch</t>
  </si>
  <si>
    <t xml:space="preserve"> - used when setting or striking camp to keep gear together and off wet ground</t>
  </si>
  <si>
    <t>Two section walking pole - simple design, no springs etc</t>
  </si>
  <si>
    <t>Sleeping Gear</t>
  </si>
  <si>
    <t>Robens Down Lite 500 sleeping bag</t>
  </si>
  <si>
    <t>MSR Hubba Tent</t>
  </si>
  <si>
    <t>Inner</t>
  </si>
  <si>
    <t>Fly</t>
  </si>
  <si>
    <t>Pole</t>
  </si>
  <si>
    <t>6 Ti pegs 2 MSR mini stakes</t>
  </si>
  <si>
    <t>Pole repair sleeve</t>
  </si>
  <si>
    <t>Foot print - in a vented storage bag</t>
  </si>
  <si>
    <t>Cooking</t>
  </si>
  <si>
    <t>Alpkit Kraku gas stove</t>
  </si>
  <si>
    <t>100g gas canister</t>
  </si>
  <si>
    <t>Aluminium foil wind shield</t>
  </si>
  <si>
    <t>GSI silicone pot gripper</t>
  </si>
  <si>
    <t>Cutting board - 12cm dia. plastic lid from a fruit pot</t>
  </si>
  <si>
    <t>Alcohol hand cleaner</t>
  </si>
  <si>
    <t>1/4 Pot sponge and 1/4 kitchen cloth</t>
  </si>
  <si>
    <t xml:space="preserve"> - all kept in the GoLite front pocket for ease of access when walking</t>
  </si>
  <si>
    <t>Spare Clothes</t>
  </si>
  <si>
    <t>Lightweight North Face jumper</t>
  </si>
  <si>
    <t>Bridgedale walking socks</t>
  </si>
  <si>
    <t>Fleece hat</t>
  </si>
  <si>
    <t>Fleece gloves</t>
  </si>
  <si>
    <t>Rain jacket</t>
  </si>
  <si>
    <t>Trek Mate walking shirt (180) - if carried</t>
  </si>
  <si>
    <t>Helly Hansen Lifa Dry shirt (151) - if carried</t>
  </si>
  <si>
    <t>Helly Hansen Lifa Dry long johns (140) - if carried</t>
  </si>
  <si>
    <t>Wash Kit</t>
  </si>
  <si>
    <t>Vented wash kit case</t>
  </si>
  <si>
    <t>Small Lifeventure travel towel</t>
  </si>
  <si>
    <t>20ml bio-degradable multi-use concentrated liquid soap</t>
  </si>
  <si>
    <t xml:space="preserve"> - multi-use concentrated bio soap also be used for washing up</t>
  </si>
  <si>
    <t>Travel toothbrush</t>
  </si>
  <si>
    <t>20ml liquid toothpaste</t>
  </si>
  <si>
    <t>Comb</t>
  </si>
  <si>
    <t>Cotton Bandana</t>
  </si>
  <si>
    <t>Victorinox Camper Swiss Army Knife</t>
  </si>
  <si>
    <t>Lifeboat whistle</t>
  </si>
  <si>
    <t xml:space="preserve"> - all above attached to a cord - carried in trouser pocket</t>
  </si>
  <si>
    <t>LMF ferro rod and striker</t>
  </si>
  <si>
    <t>* Nylon patch 15cm x 15cm</t>
  </si>
  <si>
    <t>* Tenacious repair tape</t>
  </si>
  <si>
    <t>* Button compass</t>
  </si>
  <si>
    <t>* 2x DL2032 batteries (packaged)</t>
  </si>
  <si>
    <t>* Fresnel lens</t>
  </si>
  <si>
    <t>* £10 note</t>
  </si>
  <si>
    <t>Backpacking First Aid Kit</t>
  </si>
  <si>
    <t>Health/Safety</t>
  </si>
  <si>
    <t>Lip balm</t>
  </si>
  <si>
    <t>Sun stick - factor 50</t>
  </si>
  <si>
    <t>Tech</t>
  </si>
  <si>
    <t>Petzl E-Lite Headlamp</t>
  </si>
  <si>
    <t>Personal</t>
  </si>
  <si>
    <t>Wearing</t>
  </si>
  <si>
    <t>I have not weighed these</t>
  </si>
  <si>
    <t>2way Craghopper Kiwi Trousers</t>
  </si>
  <si>
    <t xml:space="preserve">Lightweight long sleeved Trek Mate shirt </t>
  </si>
  <si>
    <t>Rohan vest - lots of pockets</t>
  </si>
  <si>
    <t>Merino wool underwear</t>
  </si>
  <si>
    <t>Reading Glasses</t>
  </si>
  <si>
    <t>Water</t>
  </si>
  <si>
    <t>500ml roll up bottle - carried in side pocket</t>
  </si>
  <si>
    <t>1l Platypus roll up bottle - carried inside the pack</t>
  </si>
  <si>
    <t>Summary</t>
  </si>
  <si>
    <t>kg</t>
  </si>
  <si>
    <t>Equipment</t>
  </si>
  <si>
    <t>Food</t>
  </si>
  <si>
    <t>TOTALS</t>
  </si>
  <si>
    <t>no food or water Kg/lbs</t>
  </si>
  <si>
    <t>complete Kg/lbs</t>
  </si>
  <si>
    <t>Details</t>
  </si>
  <si>
    <t>Tent complete</t>
  </si>
  <si>
    <t>Sleeping gear</t>
  </si>
  <si>
    <t>Backpack and packing</t>
  </si>
  <si>
    <t>Extras</t>
  </si>
  <si>
    <t>Overnight Food</t>
  </si>
  <si>
    <t>Cold</t>
  </si>
  <si>
    <t>Fuel</t>
  </si>
  <si>
    <t>Two Days Food</t>
  </si>
  <si>
    <t>Overnight food limited water - only for drinks</t>
  </si>
  <si>
    <t>Supermarket Hiking Food</t>
  </si>
  <si>
    <r>
      <t>Saturday - On the trail</t>
    </r>
    <r>
      <rPr>
        <sz val="12"/>
        <color indexed="48"/>
        <rFont val="Lucida Sans Unicode"/>
        <family val="2"/>
      </rPr>
      <t>　</t>
    </r>
  </si>
  <si>
    <t>Instant noodles</t>
  </si>
  <si>
    <t>Tinned fish, crackers, apple, white coffee</t>
  </si>
  <si>
    <t>c</t>
  </si>
  <si>
    <t>Y</t>
  </si>
  <si>
    <t>Peanut butter and crackers, apple, white coffee</t>
  </si>
  <si>
    <t>Trail mix - raw cashews, M&amp;Ms, dates</t>
  </si>
  <si>
    <t>Cous cous</t>
  </si>
  <si>
    <t>Cereal bar</t>
  </si>
  <si>
    <t>Energy drink</t>
  </si>
  <si>
    <t>Instant mash potato</t>
  </si>
  <si>
    <t>Saturday - Evening meal</t>
  </si>
  <si>
    <t>Bagels</t>
  </si>
  <si>
    <t>Cheese strings</t>
  </si>
  <si>
    <t>Soft tacos</t>
  </si>
  <si>
    <t>Noodles with tomato soup</t>
  </si>
  <si>
    <t>Smoked Sausage</t>
  </si>
  <si>
    <t>Tinned sardines</t>
  </si>
  <si>
    <t>Mug noodles Mug Shots</t>
  </si>
  <si>
    <t>cake bars</t>
  </si>
  <si>
    <t>Instant mashed potatoes and gravy with spring onion</t>
  </si>
  <si>
    <t>Cheese sticks</t>
  </si>
  <si>
    <t>Bread sauce mix</t>
  </si>
  <si>
    <t>Instant custard</t>
  </si>
  <si>
    <t>Chocolate chip cake and custard</t>
  </si>
  <si>
    <t>Crackers</t>
  </si>
  <si>
    <t>Tea - in brew kit</t>
  </si>
  <si>
    <t>Banana</t>
  </si>
  <si>
    <t>Oat cakes</t>
  </si>
  <si>
    <t>Tea - in snack pack</t>
  </si>
  <si>
    <t>Hot chocolate</t>
  </si>
  <si>
    <t>Indian tea (with milk and brown sugar)</t>
  </si>
  <si>
    <t>Marzipan chocolate</t>
  </si>
  <si>
    <t>Crisp bread</t>
  </si>
  <si>
    <t>Breakfast biscuits</t>
  </si>
  <si>
    <t>Jaffa Cakes</t>
  </si>
  <si>
    <t>Rice cakes</t>
  </si>
  <si>
    <t>Hot chocolate - in snack pack</t>
  </si>
  <si>
    <t xml:space="preserve">Sunday - Morning whilst still in the sleeping bag </t>
  </si>
  <si>
    <t xml:space="preserve">Heinz Squeeze and Stir soup </t>
  </si>
  <si>
    <t>Jaffa cakes</t>
  </si>
  <si>
    <t>Cup a soup</t>
  </si>
  <si>
    <t>Stock cubes</t>
  </si>
  <si>
    <t>Instant gravy granules</t>
  </si>
  <si>
    <t>Sunday - Breakfast</t>
  </si>
  <si>
    <t>Instant cheese sauce granules</t>
  </si>
  <si>
    <t>Pop tarts</t>
  </si>
  <si>
    <t>Seeds and nuts</t>
  </si>
  <si>
    <t>Pop Tarts</t>
  </si>
  <si>
    <t>Asda Seed Sprinkles</t>
  </si>
  <si>
    <t>Fresh coffee</t>
  </si>
  <si>
    <t>Raisins and sultanas</t>
  </si>
  <si>
    <t>20ml of dried milk</t>
  </si>
  <si>
    <t>"No fridge"  Salami</t>
  </si>
  <si>
    <t>"No fridge" sausage</t>
  </si>
  <si>
    <t>Sunday - Lunch</t>
  </si>
  <si>
    <t>Sunday - on the trail</t>
  </si>
  <si>
    <t>Polish Tinned Pate</t>
  </si>
  <si>
    <t>Nutella and crackers, white coffee</t>
  </si>
  <si>
    <t>y</t>
  </si>
  <si>
    <t>Tinned mackerel</t>
  </si>
  <si>
    <t>John West Dressed Crab</t>
  </si>
  <si>
    <t>Trail food - for both days</t>
  </si>
  <si>
    <t>Bacon (cooked at home wrapped in cling film)</t>
  </si>
  <si>
    <t>Cereal bars x2</t>
  </si>
  <si>
    <t>Smoked sausage</t>
  </si>
  <si>
    <t>Supermarket boil-in-the-bag/microwave meals</t>
  </si>
  <si>
    <t>Raw cashew nuts</t>
  </si>
  <si>
    <t>Marzipan chocolate - in snack pack</t>
  </si>
  <si>
    <t>Microwave cooked rice - various flavours</t>
  </si>
  <si>
    <t>Dried mango</t>
  </si>
  <si>
    <t>White coffee</t>
  </si>
  <si>
    <t>Primula cheese spread tubes</t>
  </si>
  <si>
    <t>Dried fruit and chocolate bar</t>
  </si>
  <si>
    <t>1x black coffee - in snack pack</t>
  </si>
  <si>
    <t>Cheese portions</t>
  </si>
  <si>
    <t>Both days 750ml water with electrolyte tablets</t>
  </si>
  <si>
    <t>30ml instant lemon tea (use hot or cold)</t>
  </si>
  <si>
    <t>Sunday - Evening meal</t>
  </si>
  <si>
    <t>Instant Hot Oat Cereal</t>
  </si>
  <si>
    <t>Saturday arriving at campsite SiS ReGo drink</t>
  </si>
  <si>
    <t>Tuna flakes</t>
  </si>
  <si>
    <t>30ml of dried milk</t>
  </si>
  <si>
    <t xml:space="preserve">Muesli </t>
  </si>
  <si>
    <t>Noodles with vegetable soup</t>
  </si>
  <si>
    <t>2x sugar packets - in snack pack</t>
  </si>
  <si>
    <t>Granola and cereal bars</t>
  </si>
  <si>
    <t>2x pepper packets - in snack pack</t>
  </si>
  <si>
    <t>Breakfast Biscuits</t>
  </si>
  <si>
    <t>Boiled sweets</t>
  </si>
  <si>
    <t>1x salt packet - in snack pack</t>
  </si>
  <si>
    <t>1x soup base pack from noodless - in snack pack</t>
  </si>
  <si>
    <t>2x KFC hand wipes - in snack pack</t>
  </si>
  <si>
    <t>Jam and spread portions</t>
  </si>
  <si>
    <t>1x black coffee</t>
  </si>
  <si>
    <t>Chai tea</t>
  </si>
  <si>
    <t>Nutella</t>
  </si>
  <si>
    <t>50ml instant peach tea (use hot or cold)</t>
  </si>
  <si>
    <t>Shortbread Biscuits</t>
  </si>
  <si>
    <t>Tissues</t>
  </si>
  <si>
    <t xml:space="preserve">Peanut butter  </t>
  </si>
  <si>
    <t>2x sugar packets - in brew kit</t>
  </si>
  <si>
    <t>1x pepper packet - in brew kit</t>
  </si>
  <si>
    <t>Trail energy drink - over both days</t>
  </si>
  <si>
    <t>1x salt packet - in brew kit</t>
  </si>
  <si>
    <t>Halva</t>
  </si>
  <si>
    <t>1x tomato ketchup sachet</t>
  </si>
  <si>
    <t xml:space="preserve">Monday - Morning whilst still in the sleeping bag </t>
  </si>
  <si>
    <t>Emergency Food</t>
  </si>
  <si>
    <t>Individually wrapped cake bars</t>
  </si>
  <si>
    <t>1oz whisky</t>
  </si>
  <si>
    <t>Glucose tablets - in possible pouch</t>
  </si>
  <si>
    <t>Sweet biscuits</t>
  </si>
  <si>
    <t>Water requirements</t>
  </si>
  <si>
    <t xml:space="preserve">Shortbread </t>
  </si>
  <si>
    <t>Monday - Breakfast</t>
  </si>
  <si>
    <t>750ml in sports bottle for energy drink</t>
  </si>
  <si>
    <t>1.5l for drinks/soup</t>
  </si>
  <si>
    <t>Dried fruit and nuts</t>
  </si>
  <si>
    <t>Glucose tablets - in possibles kit</t>
  </si>
  <si>
    <t>Crackers and jam</t>
  </si>
  <si>
    <t>Thermal mug of water 300ml</t>
  </si>
  <si>
    <t>Dates</t>
  </si>
  <si>
    <t>Banana chips</t>
  </si>
  <si>
    <t>Salted cashew nuts</t>
  </si>
  <si>
    <t>Monday - Lunch</t>
  </si>
  <si>
    <t>Peanut Butter crackers, white coffee</t>
  </si>
  <si>
    <t>Cluster breakfast cereals</t>
  </si>
  <si>
    <t>Chocolate</t>
  </si>
  <si>
    <t>Hard sweets</t>
  </si>
  <si>
    <t>M&amp;Ms</t>
  </si>
  <si>
    <t>Skittles</t>
  </si>
  <si>
    <t>Kendall mint cake</t>
  </si>
  <si>
    <t>Glucose tablets</t>
  </si>
  <si>
    <t>Tea bags</t>
  </si>
  <si>
    <t xml:space="preserve">Both days 750ml water with SiS electrolyte </t>
  </si>
  <si>
    <t>Indian Chai tea bags</t>
  </si>
  <si>
    <t>Instant peach tea (hot or cold)</t>
  </si>
  <si>
    <t>Instant lemon tea (hot or cold)</t>
  </si>
  <si>
    <t>Instant coffee</t>
  </si>
  <si>
    <t>Hot chocolate sachets</t>
  </si>
  <si>
    <t>2in1 coffee</t>
  </si>
  <si>
    <t>Dried milk</t>
  </si>
  <si>
    <t>Coffee creamer</t>
  </si>
  <si>
    <t>Sugar packets</t>
  </si>
  <si>
    <t>2x instant lemon tea (use hot or cold)</t>
  </si>
  <si>
    <t>Ground coffee</t>
  </si>
  <si>
    <t>Condensed milk in a tube</t>
  </si>
  <si>
    <t>15ml of dried milk</t>
  </si>
  <si>
    <t>2x sugar packets</t>
  </si>
  <si>
    <t>Sauce packets</t>
  </si>
  <si>
    <t>2x pepper packets</t>
  </si>
  <si>
    <t>Salt and pepper packets</t>
  </si>
  <si>
    <t>1x salt packet</t>
  </si>
  <si>
    <t>Small ziplock spice/herb mix for main meals</t>
  </si>
  <si>
    <t>Dried onions</t>
  </si>
  <si>
    <t>Dried mushrooms</t>
  </si>
  <si>
    <t>1/2 oz whisky</t>
  </si>
  <si>
    <t>Red lentils</t>
  </si>
  <si>
    <t>Fresh</t>
  </si>
  <si>
    <t>Cherry tomatoes</t>
  </si>
  <si>
    <t>Small onions or shallots</t>
  </si>
  <si>
    <t>Spring onions</t>
  </si>
  <si>
    <t>Button mushrooms</t>
  </si>
  <si>
    <t>Olive oil</t>
  </si>
  <si>
    <t>Use plastic bags and Nalgene bottles and jars for portions</t>
  </si>
  <si>
    <t>Backpack</t>
  </si>
  <si>
    <t>Tent</t>
  </si>
  <si>
    <t>Cooking Gear</t>
  </si>
  <si>
    <t>Hygiene</t>
  </si>
  <si>
    <t>Spare clothes</t>
  </si>
  <si>
    <t>Tools</t>
  </si>
  <si>
    <t>First Aid Kit</t>
  </si>
  <si>
    <t>Possibles</t>
  </si>
  <si>
    <t>Emergency</t>
  </si>
  <si>
    <t>Food and drink</t>
  </si>
  <si>
    <t>Printouts</t>
  </si>
  <si>
    <t>Maps and route plans</t>
  </si>
  <si>
    <t>Itinerary</t>
  </si>
  <si>
    <t>Paper work</t>
  </si>
  <si>
    <t>Items</t>
  </si>
  <si>
    <t>Bad Weather</t>
  </si>
  <si>
    <t>Total</t>
  </si>
  <si>
    <t xml:space="preserve"> - use the reverse for notes</t>
  </si>
  <si>
    <t>Over trousers (180) - if carried</t>
  </si>
  <si>
    <t>* various plasters</t>
  </si>
  <si>
    <t>* 15g tube Savlon antiseptic cream</t>
  </si>
  <si>
    <t>* 4x 200mg ibuprofen tablets</t>
  </si>
  <si>
    <t>* 2x anti-acid tablets</t>
  </si>
  <si>
    <t>* 4x 500mg paracetamols</t>
  </si>
  <si>
    <t>* 2x 24hr flu/cold capsules (500mg paracetamol)</t>
  </si>
  <si>
    <t>* 3x medicated throat lozenges</t>
  </si>
  <si>
    <t>* 1x non absorbent sterile pad 5cm x 7cms</t>
  </si>
  <si>
    <t>* 1x resuscitation mask</t>
  </si>
  <si>
    <t>* 3x large butterfly closure</t>
  </si>
  <si>
    <t>* 1x knuckle plaster</t>
  </si>
  <si>
    <t>* 1x finger plaster</t>
  </si>
  <si>
    <t>* 1x sterile scalpel blade</t>
  </si>
  <si>
    <t>* 2x pairs of vinyl gloves</t>
  </si>
  <si>
    <t>Neoair Xlite sleeping mat</t>
  </si>
  <si>
    <t>2 mini carabiners on 0.6m of paracord</t>
  </si>
  <si>
    <t>* Strong thread on a bobbin</t>
  </si>
  <si>
    <t>* 4 small cable ties</t>
  </si>
  <si>
    <t>* 1g Super Glue</t>
  </si>
  <si>
    <t>* Hotel sewing kit and needle threader</t>
  </si>
  <si>
    <t>* 15m thin string on a plastic card</t>
  </si>
  <si>
    <t>* Small aluminium carabiner</t>
  </si>
  <si>
    <t>Bridgedale Trekking socks</t>
  </si>
  <si>
    <t>Tea kit in small plastic case</t>
  </si>
  <si>
    <t>Footloose stuff sack for cooking kit (except wind shield)</t>
  </si>
  <si>
    <r>
      <t xml:space="preserve">Mirror - </t>
    </r>
    <r>
      <rPr>
        <i/>
        <sz val="12"/>
        <rFont val="Tahoma"/>
        <family val="2"/>
      </rPr>
      <t>from a Christmas cracker</t>
    </r>
  </si>
  <si>
    <t>Bread sandwich thins (2 or 3)</t>
  </si>
  <si>
    <t>Navigation</t>
  </si>
  <si>
    <t>iPod Touch and headphones</t>
  </si>
  <si>
    <t>* Tick card</t>
  </si>
  <si>
    <t>* 2x antiseptic wipes</t>
  </si>
  <si>
    <t>* Survival instructions (Equipped to Survive)</t>
  </si>
  <si>
    <t>Leatherman P4 Squirt - blade, pliers, file, awl</t>
  </si>
  <si>
    <t>Alpkit SnapWire spoon</t>
  </si>
  <si>
    <t>* Small supply of toilet paper</t>
  </si>
  <si>
    <t>Sea to Summit Aeros Ultralight Pillow Regular</t>
  </si>
  <si>
    <t>Rab Silk liner</t>
  </si>
  <si>
    <t>Alpkit Mytimug 400 - mug/lid cooking pot</t>
  </si>
  <si>
    <t>MSR titanium mug with homemade lid - coffee/noodles/porridge</t>
  </si>
  <si>
    <t>Icebreaker Merino wool underwear</t>
  </si>
  <si>
    <t>Lenser single AAA cell LED torch</t>
  </si>
  <si>
    <t>* Victorinox mechanical pencil</t>
  </si>
  <si>
    <t>2 plastic clothes pegs</t>
  </si>
  <si>
    <t>* Safety pins</t>
  </si>
  <si>
    <t>* Gaffer tape 1m wound on an old credit card + large needle taped to card</t>
  </si>
  <si>
    <t>Backpacking Possibles Kit - in Eagle Creek Specter Quarter Cube</t>
  </si>
  <si>
    <t>Eagle Creek Specter Quarter Cube</t>
  </si>
  <si>
    <t>Emergency orange poncho</t>
  </si>
  <si>
    <t>iPhone XS</t>
  </si>
  <si>
    <t>Mous phone case</t>
  </si>
  <si>
    <t>Anker Power Bank 5000Ah (carried in my possibles pack)</t>
  </si>
  <si>
    <t>Tech gloves (carried in my possibles pack)</t>
  </si>
  <si>
    <t>British Army Bush Hat</t>
  </si>
  <si>
    <t>Repair kit - in plastic wallet</t>
  </si>
  <si>
    <t>* Personal medicines</t>
  </si>
  <si>
    <t>Natural Bug Repellent - in small tin</t>
  </si>
  <si>
    <t>Midge net</t>
  </si>
  <si>
    <t>Wallet, money, pen, cash card</t>
  </si>
  <si>
    <t>Current Two Day Overnight Trip - updated 6/2020</t>
  </si>
  <si>
    <t>Tools and Accessories - in my pocket not weighed</t>
  </si>
  <si>
    <t>Silva compass with thermometer and caribiner - kept in GoLite hip belt pocket</t>
  </si>
  <si>
    <t>Swisscard - kept in GoLite hip belt pocket</t>
  </si>
  <si>
    <t xml:space="preserve"> - 8l roll top - jumper, possibles kit, FAK, headlamp, valuables, camp equipment etc</t>
  </si>
  <si>
    <t>AirPods</t>
  </si>
  <si>
    <t>Sawyer Mini Water Filter + dirty water bottle</t>
  </si>
  <si>
    <t>Silicone coaster/mug cover</t>
  </si>
  <si>
    <t xml:space="preserve"> - refillable gas lighter, Army tin opener, spare stove washer, rubbish bag</t>
  </si>
  <si>
    <t>Merino wool Buff</t>
  </si>
  <si>
    <t>* large plaster</t>
  </si>
  <si>
    <t>* blister plaster and small piece of mole skin</t>
  </si>
  <si>
    <t>Personal, First Aid and Possibles</t>
  </si>
  <si>
    <t>Cooking equipment and water</t>
  </si>
  <si>
    <t>Berghaus Boots or Scarpa walking shoes</t>
  </si>
  <si>
    <t>Spare clothes and hygiene</t>
  </si>
  <si>
    <t xml:space="preserve"> - teabags, Chai tea bags, coffee stick, brown sugars, salt and pepper</t>
  </si>
  <si>
    <t>Tea strainer coffee maker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</si>
</sst>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0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name val="Tahoma"/>
      <family val="2"/>
    </font>
    <font>
      <i/>
      <sz val="14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14"/>
      <color indexed="48"/>
      <name val="Tahoma"/>
      <family val="2"/>
    </font>
    <font>
      <i/>
      <sz val="12"/>
      <color indexed="10"/>
      <name val="Tahoma"/>
      <family val="2"/>
    </font>
    <font>
      <i/>
      <sz val="12"/>
      <color indexed="10"/>
      <name val="Arial"/>
      <family val="2"/>
    </font>
    <font>
      <sz val="12"/>
      <color indexed="10"/>
      <name val="Tahoma"/>
      <family val="2"/>
    </font>
    <font>
      <b/>
      <sz val="12"/>
      <color indexed="48"/>
      <name val="Tahoma"/>
      <family val="2"/>
    </font>
    <font>
      <b/>
      <i/>
      <sz val="12"/>
      <name val="Tahoma"/>
      <family val="2"/>
    </font>
    <font>
      <sz val="12"/>
      <color indexed="48"/>
      <name val="Tahoma"/>
      <family val="2"/>
    </font>
    <font>
      <i/>
      <sz val="12"/>
      <name val="Tahoma"/>
      <family val="2"/>
    </font>
    <font>
      <sz val="12"/>
      <name val="Georgia"/>
      <family val="1"/>
    </font>
    <font>
      <sz val="12"/>
      <color indexed="48"/>
      <name val="Lucida Sans Unicode"/>
      <family val="2"/>
    </font>
    <font>
      <b/>
      <sz val="12"/>
      <color indexed="10"/>
      <name val="Tahoma"/>
      <family val="2"/>
    </font>
    <font>
      <b/>
      <sz val="10"/>
      <color indexed="48"/>
      <name val="Tahoma"/>
      <family val="2"/>
    </font>
    <font>
      <sz val="12"/>
      <color indexed="0"/>
      <name val="Tahoma"/>
      <family val="2"/>
    </font>
    <font>
      <i/>
      <sz val="12"/>
      <color indexed="48"/>
      <name val="Tahoma"/>
      <family val="2"/>
    </font>
    <font>
      <sz val="12"/>
      <color indexed="2"/>
      <name val="Tahoma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1"/>
      <color rgb="FFFF9900"/>
      <name val="Calibri"/>
      <family val="2"/>
    </font>
    <font>
      <i/>
      <sz val="11"/>
      <color rgb="FF7F7F7F"/>
      <name val="Calibri"/>
      <family val="2"/>
    </font>
    <font>
      <sz val="11"/>
      <color rgb="FF007F00"/>
      <name val="Calibri"/>
      <family val="2"/>
    </font>
    <font>
      <b/>
      <sz val="11"/>
      <color rgb="FF333399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u/>
      <sz val="10"/>
      <color rgb="FF0000FF"/>
      <name val="Tahoma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b/>
      <sz val="18"/>
      <color rgb="FF333399"/>
      <name val="Cambria"/>
      <family val="1"/>
    </font>
    <font>
      <sz val="11"/>
      <color rgb="FFFF0000"/>
      <name val="Calibri"/>
      <family val="2"/>
    </font>
    <font>
      <sz val="14"/>
      <color theme="3" tint="0.39997558519241921"/>
      <name val="Tahoma"/>
      <family val="2"/>
    </font>
    <font>
      <sz val="14"/>
      <color rgb="FFFF0000"/>
      <name val="Tahoma"/>
      <family val="2"/>
    </font>
  </fonts>
  <fills count="2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31"/>
      </patternFill>
    </fill>
    <fill>
      <patternFill patternType="solid">
        <fgColor indexed="41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CCFFFF"/>
        <bgColor rgb="FFCCFFCC"/>
      </patternFill>
    </fill>
    <fill>
      <patternFill patternType="solid">
        <fgColor indexed="31"/>
        <bgColor rgb="FFC0C0C0"/>
      </patternFill>
    </fill>
    <fill>
      <patternFill patternType="solid">
        <fgColor rgb="FFFF8080"/>
        <bgColor rgb="FFFF99CC"/>
      </patternFill>
    </fill>
    <fill>
      <patternFill patternType="solid">
        <fgColor rgb="FFFFFF99"/>
        <bgColor rgb="FFFFFFCC"/>
      </patternFill>
    </fill>
    <fill>
      <patternFill patternType="solid">
        <fgColor rgb="FF99CCFF"/>
        <bgColor rgb="FFC0C0C0"/>
      </patternFill>
    </fill>
    <fill>
      <patternFill patternType="solid">
        <fgColor rgb="FF33CCCC"/>
        <bgColor rgb="FF00CCFF"/>
      </patternFill>
    </fill>
    <fill>
      <patternFill patternType="solid">
        <fgColor indexed="46"/>
        <bgColor rgb="FFC0C0C0"/>
      </patternFill>
    </fill>
    <fill>
      <patternFill patternType="solid">
        <fgColor rgb="FFFF6600"/>
        <bgColor rgb="FFFF9900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666699"/>
        <bgColor rgb="FF7F7F7F"/>
      </patternFill>
    </fill>
    <fill>
      <patternFill patternType="solid">
        <fgColor rgb="FFFF99CC"/>
        <bgColor rgb="FFFF8080"/>
      </patternFill>
    </fill>
    <fill>
      <patternFill patternType="solid">
        <fgColor rgb="FF999999"/>
        <bgColor rgb="FF7F7F7F"/>
      </patternFill>
    </fill>
    <fill>
      <patternFill patternType="solid">
        <fgColor rgb="FFCCFFCC"/>
        <bgColor rgb="FFCCFFFF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indexed="8"/>
      </bottom>
      <diagonal/>
    </border>
    <border>
      <left style="medium">
        <color auto="1"/>
      </left>
      <right/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indexed="64"/>
      </right>
      <top style="medium">
        <color indexed="64"/>
      </top>
      <bottom/>
      <diagonal/>
    </border>
  </borders>
  <cellStyleXfs count="58">
    <xf numFmtId="0" fontId="0" fillId="0" borderId="0"/>
    <xf numFmtId="0" fontId="1" fillId="6" borderId="0"/>
    <xf numFmtId="0" fontId="1" fillId="7" borderId="0"/>
    <xf numFmtId="0" fontId="1" fillId="6" borderId="0"/>
    <xf numFmtId="0" fontId="1" fillId="8" borderId="0"/>
    <xf numFmtId="0" fontId="1" fillId="7" borderId="0"/>
    <xf numFmtId="0" fontId="1" fillId="9" borderId="0"/>
    <xf numFmtId="0" fontId="1" fillId="6" borderId="0"/>
    <xf numFmtId="0" fontId="1" fillId="6" borderId="0"/>
    <xf numFmtId="0" fontId="1" fillId="10" borderId="0"/>
    <xf numFmtId="0" fontId="1" fillId="11" borderId="0"/>
    <xf numFmtId="0" fontId="1" fillId="12" borderId="0"/>
    <xf numFmtId="0" fontId="1" fillId="10" borderId="0"/>
    <xf numFmtId="0" fontId="1" fillId="13" borderId="0"/>
    <xf numFmtId="0" fontId="1" fillId="6" borderId="0"/>
    <xf numFmtId="0" fontId="23" fillId="6" borderId="0"/>
    <xf numFmtId="0" fontId="23" fillId="14" borderId="0"/>
    <xf numFmtId="0" fontId="23" fillId="11" borderId="0"/>
    <xf numFmtId="0" fontId="23" fillId="12" borderId="0"/>
    <xf numFmtId="0" fontId="23" fillId="15" borderId="0"/>
    <xf numFmtId="0" fontId="23" fillId="14" borderId="0"/>
    <xf numFmtId="0" fontId="23" fillId="6" borderId="0"/>
    <xf numFmtId="0" fontId="23" fillId="16" borderId="0"/>
    <xf numFmtId="0" fontId="23" fillId="14" borderId="0"/>
    <xf numFmtId="0" fontId="23" fillId="17" borderId="0"/>
    <xf numFmtId="0" fontId="23" fillId="18" borderId="0"/>
    <xf numFmtId="0" fontId="23" fillId="19" borderId="0"/>
    <xf numFmtId="0" fontId="23" fillId="14" borderId="0"/>
    <xf numFmtId="0" fontId="23" fillId="16" borderId="0"/>
    <xf numFmtId="0" fontId="24" fillId="20" borderId="0"/>
    <xf numFmtId="0" fontId="24" fillId="20" borderId="0"/>
    <xf numFmtId="0" fontId="25" fillId="21" borderId="1"/>
    <xf numFmtId="0" fontId="26" fillId="7" borderId="2"/>
    <xf numFmtId="0" fontId="25" fillId="21" borderId="1"/>
    <xf numFmtId="0" fontId="27" fillId="0" borderId="0"/>
    <xf numFmtId="0" fontId="27" fillId="0" borderId="0"/>
    <xf numFmtId="0" fontId="28" fillId="22" borderId="0"/>
    <xf numFmtId="0" fontId="28" fillId="22" borderId="0"/>
    <xf numFmtId="0" fontId="29" fillId="0" borderId="0"/>
    <xf numFmtId="0" fontId="30" fillId="0" borderId="3"/>
    <xf numFmtId="0" fontId="31" fillId="0" borderId="4"/>
    <xf numFmtId="0" fontId="29" fillId="0" borderId="5"/>
    <xf numFmtId="0" fontId="29" fillId="0" borderId="0"/>
    <xf numFmtId="0" fontId="32" fillId="0" borderId="0" applyNumberFormat="0" applyFill="0" applyBorder="0" applyAlignment="0" applyProtection="0"/>
    <xf numFmtId="0" fontId="33" fillId="6" borderId="2"/>
    <xf numFmtId="0" fontId="33" fillId="6" borderId="2"/>
    <xf numFmtId="0" fontId="34" fillId="0" borderId="6"/>
    <xf numFmtId="0" fontId="34" fillId="0" borderId="6"/>
    <xf numFmtId="0" fontId="7" fillId="8" borderId="7"/>
    <xf numFmtId="0" fontId="35" fillId="12" borderId="0"/>
    <xf numFmtId="0" fontId="7" fillId="8" borderId="7"/>
    <xf numFmtId="0" fontId="36" fillId="7" borderId="8"/>
    <xf numFmtId="0" fontId="36" fillId="7" borderId="8"/>
    <xf numFmtId="0" fontId="2" fillId="0" borderId="9"/>
    <xf numFmtId="0" fontId="37" fillId="0" borderId="0"/>
    <xf numFmtId="0" fontId="2" fillId="0" borderId="9"/>
    <xf numFmtId="0" fontId="38" fillId="0" borderId="0"/>
    <xf numFmtId="0" fontId="38" fillId="0" borderId="0"/>
  </cellStyleXfs>
  <cellXfs count="152">
    <xf numFmtId="0" fontId="0" fillId="0" borderId="0" xfId="0"/>
    <xf numFmtId="0" fontId="0" fillId="0" borderId="0" xfId="0" applyFont="1"/>
    <xf numFmtId="0" fontId="5" fillId="0" borderId="0" xfId="0" applyFont="1"/>
    <xf numFmtId="0" fontId="5" fillId="0" borderId="0" xfId="0" applyNumberFormat="1" applyFont="1"/>
    <xf numFmtId="0" fontId="0" fillId="0" borderId="0" xfId="0" applyFont="1" applyFill="1" applyBorder="1"/>
    <xf numFmtId="0" fontId="8" fillId="0" borderId="0" xfId="0" applyNumberFormat="1" applyFont="1" applyFill="1" applyBorder="1"/>
    <xf numFmtId="0" fontId="3" fillId="0" borderId="0" xfId="0" applyNumberFormat="1" applyFont="1" applyFill="1" applyBorder="1"/>
    <xf numFmtId="0" fontId="4" fillId="0" borderId="0" xfId="0" applyNumberFormat="1" applyFont="1" applyFill="1" applyBorder="1"/>
    <xf numFmtId="0" fontId="5" fillId="0" borderId="12" xfId="0" applyNumberFormat="1" applyFont="1" applyFill="1" applyBorder="1"/>
    <xf numFmtId="0" fontId="5" fillId="0" borderId="0" xfId="0" applyNumberFormat="1" applyFont="1" applyFill="1"/>
    <xf numFmtId="0" fontId="12" fillId="0" borderId="0" xfId="0" applyNumberFormat="1" applyFont="1" applyFill="1"/>
    <xf numFmtId="0" fontId="5" fillId="0" borderId="0" xfId="0" applyFont="1" applyFill="1"/>
    <xf numFmtId="2" fontId="5" fillId="0" borderId="12" xfId="0" applyNumberFormat="1" applyFont="1" applyFill="1" applyBorder="1"/>
    <xf numFmtId="0" fontId="11" fillId="0" borderId="12" xfId="0" applyNumberFormat="1" applyFont="1" applyFill="1" applyBorder="1"/>
    <xf numFmtId="0" fontId="5" fillId="0" borderId="12" xfId="0" applyFont="1" applyFill="1" applyBorder="1"/>
    <xf numFmtId="2" fontId="18" fillId="0" borderId="14" xfId="0" applyNumberFormat="1" applyFont="1" applyFill="1" applyBorder="1"/>
    <xf numFmtId="2" fontId="18" fillId="0" borderId="14" xfId="0" applyNumberFormat="1" applyFont="1" applyFill="1" applyBorder="1" applyAlignment="1">
      <alignment horizontal="right"/>
    </xf>
    <xf numFmtId="2" fontId="18" fillId="0" borderId="15" xfId="0" applyNumberFormat="1" applyFont="1" applyFill="1" applyBorder="1" applyAlignment="1">
      <alignment horizontal="right"/>
    </xf>
    <xf numFmtId="2" fontId="11" fillId="0" borderId="11" xfId="0" applyNumberFormat="1" applyFont="1" applyFill="1" applyBorder="1"/>
    <xf numFmtId="2" fontId="5" fillId="0" borderId="11" xfId="0" applyNumberFormat="1" applyFont="1" applyFill="1" applyBorder="1"/>
    <xf numFmtId="2" fontId="18" fillId="0" borderId="16" xfId="0" applyNumberFormat="1" applyFont="1" applyFill="1" applyBorder="1"/>
    <xf numFmtId="2" fontId="18" fillId="0" borderId="11" xfId="0" applyNumberFormat="1" applyFont="1" applyFill="1" applyBorder="1" applyAlignment="1">
      <alignment horizontal="right"/>
    </xf>
    <xf numFmtId="2" fontId="18" fillId="0" borderId="17" xfId="0" applyNumberFormat="1" applyFont="1" applyFill="1" applyBorder="1" applyAlignment="1">
      <alignment horizontal="right"/>
    </xf>
    <xf numFmtId="0" fontId="13" fillId="0" borderId="12" xfId="0" applyNumberFormat="1" applyFont="1" applyFill="1" applyBorder="1" applyAlignment="1">
      <alignment horizontal="right"/>
    </xf>
    <xf numFmtId="0" fontId="5" fillId="2" borderId="12" xfId="0" applyNumberFormat="1" applyFont="1" applyFill="1" applyBorder="1"/>
    <xf numFmtId="0" fontId="5" fillId="2" borderId="1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/>
    </xf>
    <xf numFmtId="0" fontId="5" fillId="3" borderId="12" xfId="0" applyNumberFormat="1" applyFont="1" applyFill="1" applyBorder="1"/>
    <xf numFmtId="0" fontId="5" fillId="3" borderId="18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/>
    </xf>
    <xf numFmtId="0" fontId="14" fillId="2" borderId="12" xfId="0" applyNumberFormat="1" applyFont="1" applyFill="1" applyBorder="1"/>
    <xf numFmtId="0" fontId="14" fillId="3" borderId="12" xfId="0" applyNumberFormat="1" applyFont="1" applyFill="1" applyBorder="1"/>
    <xf numFmtId="0" fontId="5" fillId="2" borderId="10" xfId="0" applyNumberFormat="1" applyFont="1" applyFill="1" applyBorder="1" applyAlignment="1">
      <alignment horizontal="center"/>
    </xf>
    <xf numFmtId="0" fontId="5" fillId="3" borderId="10" xfId="0" applyNumberFormat="1" applyFont="1" applyFill="1" applyBorder="1" applyAlignment="1">
      <alignment horizontal="center"/>
    </xf>
    <xf numFmtId="0" fontId="5" fillId="2" borderId="12" xfId="0" applyFont="1" applyFill="1" applyBorder="1"/>
    <xf numFmtId="0" fontId="5" fillId="3" borderId="12" xfId="0" applyFont="1" applyFill="1" applyBorder="1"/>
    <xf numFmtId="0" fontId="5" fillId="2" borderId="13" xfId="0" applyNumberFormat="1" applyFont="1" applyFill="1" applyBorder="1"/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/>
    </xf>
    <xf numFmtId="0" fontId="5" fillId="3" borderId="13" xfId="0" applyNumberFormat="1" applyFont="1" applyFill="1" applyBorder="1"/>
    <xf numFmtId="0" fontId="5" fillId="3" borderId="19" xfId="0" applyFont="1" applyFill="1" applyBorder="1" applyAlignment="1">
      <alignment horizontal="center" vertical="center"/>
    </xf>
    <xf numFmtId="0" fontId="5" fillId="4" borderId="12" xfId="0" applyNumberFormat="1" applyFont="1" applyFill="1" applyBorder="1"/>
    <xf numFmtId="0" fontId="5" fillId="4" borderId="1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/>
    </xf>
    <xf numFmtId="0" fontId="14" fillId="4" borderId="12" xfId="0" applyNumberFormat="1" applyFont="1" applyFill="1" applyBorder="1"/>
    <xf numFmtId="0" fontId="5" fillId="4" borderId="10" xfId="0" applyNumberFormat="1" applyFont="1" applyFill="1" applyBorder="1" applyAlignment="1">
      <alignment horizontal="center"/>
    </xf>
    <xf numFmtId="0" fontId="5" fillId="4" borderId="13" xfId="0" applyNumberFormat="1" applyFont="1" applyFill="1" applyBorder="1"/>
    <xf numFmtId="0" fontId="5" fillId="4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5" fillId="5" borderId="12" xfId="0" applyFont="1" applyFill="1" applyBorder="1"/>
    <xf numFmtId="0" fontId="5" fillId="5" borderId="12" xfId="0" applyNumberFormat="1" applyFont="1" applyFill="1" applyBorder="1"/>
    <xf numFmtId="0" fontId="5" fillId="5" borderId="13" xfId="0" applyNumberFormat="1" applyFont="1" applyFill="1" applyBorder="1"/>
    <xf numFmtId="0" fontId="19" fillId="0" borderId="0" xfId="0" applyFont="1"/>
    <xf numFmtId="0" fontId="12" fillId="0" borderId="0" xfId="0" applyFont="1"/>
    <xf numFmtId="0" fontId="20" fillId="4" borderId="12" xfId="43" applyNumberFormat="1" applyFont="1" applyFill="1" applyBorder="1" applyAlignment="1" applyProtection="1">
      <alignment vertical="top"/>
    </xf>
    <xf numFmtId="0" fontId="12" fillId="4" borderId="21" xfId="0" applyNumberFormat="1" applyFont="1" applyFill="1" applyBorder="1"/>
    <xf numFmtId="2" fontId="12" fillId="4" borderId="22" xfId="0" applyNumberFormat="1" applyFont="1" applyFill="1" applyBorder="1" applyAlignment="1">
      <alignment horizontal="center"/>
    </xf>
    <xf numFmtId="0" fontId="12" fillId="4" borderId="23" xfId="0" applyNumberFormat="1" applyFont="1" applyFill="1" applyBorder="1" applyAlignment="1">
      <alignment horizontal="center"/>
    </xf>
    <xf numFmtId="0" fontId="12" fillId="2" borderId="21" xfId="0" applyNumberFormat="1" applyFont="1" applyFill="1" applyBorder="1"/>
    <xf numFmtId="2" fontId="12" fillId="2" borderId="22" xfId="0" applyNumberFormat="1" applyFont="1" applyFill="1" applyBorder="1" applyAlignment="1">
      <alignment horizontal="center"/>
    </xf>
    <xf numFmtId="0" fontId="12" fillId="2" borderId="23" xfId="0" applyNumberFormat="1" applyFont="1" applyFill="1" applyBorder="1" applyAlignment="1">
      <alignment horizontal="center"/>
    </xf>
    <xf numFmtId="0" fontId="12" fillId="3" borderId="21" xfId="0" applyNumberFormat="1" applyFont="1" applyFill="1" applyBorder="1"/>
    <xf numFmtId="2" fontId="12" fillId="3" borderId="22" xfId="0" applyNumberFormat="1" applyFont="1" applyFill="1" applyBorder="1" applyAlignment="1">
      <alignment horizontal="center"/>
    </xf>
    <xf numFmtId="0" fontId="12" fillId="3" borderId="23" xfId="0" applyNumberFormat="1" applyFont="1" applyFill="1" applyBorder="1" applyAlignment="1">
      <alignment horizontal="center"/>
    </xf>
    <xf numFmtId="0" fontId="12" fillId="5" borderId="21" xfId="0" applyNumberFormat="1" applyFont="1" applyFill="1" applyBorder="1"/>
    <xf numFmtId="0" fontId="5" fillId="0" borderId="11" xfId="0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 applyProtection="1">
      <alignment horizontal="center"/>
    </xf>
    <xf numFmtId="2" fontId="18" fillId="0" borderId="0" xfId="0" applyNumberFormat="1" applyFont="1" applyFill="1" applyBorder="1"/>
    <xf numFmtId="0" fontId="6" fillId="5" borderId="12" xfId="0" applyFont="1" applyFill="1" applyBorder="1"/>
    <xf numFmtId="0" fontId="3" fillId="0" borderId="0" xfId="0" applyFont="1"/>
    <xf numFmtId="0" fontId="3" fillId="0" borderId="24" xfId="0" applyNumberFormat="1" applyFont="1" applyBorder="1"/>
    <xf numFmtId="0" fontId="39" fillId="0" borderId="24" xfId="0" applyNumberFormat="1" applyFont="1" applyBorder="1"/>
    <xf numFmtId="0" fontId="0" fillId="0" borderId="0" xfId="0" applyBorder="1"/>
    <xf numFmtId="0" fontId="3" fillId="0" borderId="24" xfId="0" applyFont="1" applyBorder="1"/>
    <xf numFmtId="0" fontId="3" fillId="0" borderId="25" xfId="0" applyFont="1" applyBorder="1"/>
    <xf numFmtId="0" fontId="40" fillId="0" borderId="26" xfId="0" applyFont="1" applyBorder="1"/>
    <xf numFmtId="0" fontId="3" fillId="0" borderId="27" xfId="0" applyFont="1" applyBorder="1"/>
    <xf numFmtId="0" fontId="3" fillId="0" borderId="28" xfId="0" applyFont="1" applyBorder="1"/>
    <xf numFmtId="0" fontId="40" fillId="0" borderId="29" xfId="0" applyFont="1" applyBorder="1"/>
    <xf numFmtId="0" fontId="3" fillId="0" borderId="26" xfId="0" applyNumberFormat="1" applyFont="1" applyBorder="1"/>
    <xf numFmtId="0" fontId="3" fillId="0" borderId="29" xfId="0" applyNumberFormat="1" applyFont="1" applyBorder="1" applyAlignment="1">
      <alignment horizontal="right"/>
    </xf>
    <xf numFmtId="0" fontId="3" fillId="0" borderId="21" xfId="0" applyNumberFormat="1" applyFont="1" applyBorder="1" applyAlignment="1">
      <alignment horizontal="right"/>
    </xf>
    <xf numFmtId="0" fontId="3" fillId="0" borderId="12" xfId="0" applyFont="1" applyBorder="1"/>
    <xf numFmtId="0" fontId="3" fillId="0" borderId="13" xfId="0" applyFont="1" applyBorder="1"/>
    <xf numFmtId="0" fontId="40" fillId="0" borderId="21" xfId="0" applyFont="1" applyBorder="1"/>
    <xf numFmtId="0" fontId="5" fillId="0" borderId="24" xfId="0" applyNumberFormat="1" applyFont="1" applyFill="1" applyBorder="1"/>
    <xf numFmtId="0" fontId="14" fillId="0" borderId="24" xfId="0" applyNumberFormat="1" applyFont="1" applyFill="1" applyBorder="1"/>
    <xf numFmtId="0" fontId="5" fillId="0" borderId="24" xfId="0" applyNumberFormat="1" applyFont="1" applyBorder="1"/>
    <xf numFmtId="0" fontId="15" fillId="0" borderId="24" xfId="0" applyNumberFormat="1" applyFont="1" applyFill="1" applyBorder="1"/>
    <xf numFmtId="0" fontId="9" fillId="0" borderId="0" xfId="0" applyFont="1" applyFill="1" applyBorder="1"/>
    <xf numFmtId="0" fontId="5" fillId="0" borderId="0" xfId="0" applyFont="1" applyFill="1" applyBorder="1"/>
    <xf numFmtId="0" fontId="0" fillId="0" borderId="0" xfId="0" applyFill="1" applyBorder="1"/>
    <xf numFmtId="0" fontId="9" fillId="0" borderId="0" xfId="0" applyNumberFormat="1" applyFont="1" applyFill="1" applyBorder="1"/>
    <xf numFmtId="0" fontId="10" fillId="0" borderId="0" xfId="0" applyFont="1" applyFill="1" applyBorder="1"/>
    <xf numFmtId="0" fontId="3" fillId="0" borderId="0" xfId="0" applyFont="1" applyFill="1" applyBorder="1"/>
    <xf numFmtId="0" fontId="9" fillId="0" borderId="0" xfId="0" applyNumberFormat="1" applyFont="1" applyFill="1" applyBorder="1" applyAlignment="1">
      <alignment horizontal="right"/>
    </xf>
    <xf numFmtId="0" fontId="14" fillId="0" borderId="24" xfId="0" applyFont="1" applyFill="1" applyBorder="1"/>
    <xf numFmtId="0" fontId="5" fillId="0" borderId="24" xfId="0" applyNumberFormat="1" applyFont="1" applyFill="1" applyBorder="1" applyAlignment="1" applyProtection="1">
      <alignment vertical="top"/>
    </xf>
    <xf numFmtId="0" fontId="16" fillId="0" borderId="24" xfId="0" applyFont="1" applyFill="1" applyBorder="1"/>
    <xf numFmtId="0" fontId="5" fillId="0" borderId="24" xfId="0" applyFont="1" applyFill="1" applyBorder="1"/>
    <xf numFmtId="0" fontId="20" fillId="0" borderId="24" xfId="0" applyNumberFormat="1" applyFont="1" applyFill="1" applyBorder="1"/>
    <xf numFmtId="0" fontId="21" fillId="0" borderId="24" xfId="0" applyNumberFormat="1" applyFont="1" applyFill="1" applyBorder="1"/>
    <xf numFmtId="0" fontId="6" fillId="0" borderId="30" xfId="0" applyNumberFormat="1" applyFont="1" applyFill="1" applyBorder="1"/>
    <xf numFmtId="0" fontId="13" fillId="0" borderId="31" xfId="0" applyNumberFormat="1" applyFont="1" applyFill="1" applyBorder="1" applyAlignment="1">
      <alignment horizontal="right"/>
    </xf>
    <xf numFmtId="0" fontId="13" fillId="0" borderId="32" xfId="0" applyNumberFormat="1" applyFont="1" applyFill="1" applyBorder="1" applyAlignment="1">
      <alignment horizontal="right"/>
    </xf>
    <xf numFmtId="0" fontId="5" fillId="0" borderId="33" xfId="0" applyNumberFormat="1" applyFont="1" applyFill="1" applyBorder="1"/>
    <xf numFmtId="0" fontId="13" fillId="0" borderId="34" xfId="0" applyNumberFormat="1" applyFont="1" applyFill="1" applyBorder="1" applyAlignment="1">
      <alignment horizontal="right"/>
    </xf>
    <xf numFmtId="2" fontId="18" fillId="0" borderId="35" xfId="0" applyNumberFormat="1" applyFont="1" applyFill="1" applyBorder="1"/>
    <xf numFmtId="2" fontId="18" fillId="0" borderId="36" xfId="0" applyNumberFormat="1" applyFont="1" applyFill="1" applyBorder="1"/>
    <xf numFmtId="0" fontId="5" fillId="0" borderId="37" xfId="0" applyNumberFormat="1" applyFont="1" applyFill="1" applyBorder="1"/>
    <xf numFmtId="0" fontId="5" fillId="0" borderId="35" xfId="0" applyNumberFormat="1" applyFont="1" applyFill="1" applyBorder="1"/>
    <xf numFmtId="2" fontId="5" fillId="0" borderId="35" xfId="0" applyNumberFormat="1" applyFont="1" applyFill="1" applyBorder="1"/>
    <xf numFmtId="0" fontId="39" fillId="0" borderId="37" xfId="0" applyNumberFormat="1" applyFont="1" applyBorder="1"/>
    <xf numFmtId="0" fontId="3" fillId="0" borderId="35" xfId="0" applyFont="1" applyBorder="1"/>
    <xf numFmtId="0" fontId="3" fillId="0" borderId="37" xfId="0" applyFont="1" applyBorder="1"/>
    <xf numFmtId="0" fontId="3" fillId="0" borderId="37" xfId="0" applyNumberFormat="1" applyFont="1" applyBorder="1"/>
    <xf numFmtId="0" fontId="3" fillId="0" borderId="35" xfId="0" applyNumberFormat="1" applyFont="1" applyBorder="1" applyAlignment="1">
      <alignment horizontal="right"/>
    </xf>
    <xf numFmtId="0" fontId="3" fillId="0" borderId="27" xfId="0" applyNumberFormat="1" applyFont="1" applyBorder="1" applyAlignment="1">
      <alignment horizontal="right"/>
    </xf>
    <xf numFmtId="2" fontId="5" fillId="0" borderId="10" xfId="0" applyNumberFormat="1" applyFont="1" applyFill="1" applyBorder="1"/>
    <xf numFmtId="2" fontId="11" fillId="0" borderId="10" xfId="0" applyNumberFormat="1" applyFont="1" applyFill="1" applyBorder="1"/>
    <xf numFmtId="2" fontId="11" fillId="0" borderId="11" xfId="0" applyNumberFormat="1" applyFont="1" applyFill="1" applyBorder="1" applyAlignment="1">
      <alignment horizontal="right"/>
    </xf>
    <xf numFmtId="2" fontId="5" fillId="0" borderId="11" xfId="0" applyNumberFormat="1" applyFont="1" applyFill="1" applyBorder="1" applyAlignment="1">
      <alignment horizontal="right"/>
    </xf>
    <xf numFmtId="2" fontId="6" fillId="0" borderId="16" xfId="0" applyNumberFormat="1" applyFont="1" applyFill="1" applyBorder="1" applyAlignment="1">
      <alignment horizontal="right"/>
    </xf>
    <xf numFmtId="2" fontId="6" fillId="0" borderId="31" xfId="0" applyNumberFormat="1" applyFont="1" applyFill="1" applyBorder="1"/>
    <xf numFmtId="2" fontId="5" fillId="0" borderId="0" xfId="0" applyNumberFormat="1" applyFont="1" applyFill="1"/>
    <xf numFmtId="2" fontId="22" fillId="0" borderId="37" xfId="0" applyNumberFormat="1" applyFont="1" applyFill="1" applyBorder="1" applyAlignment="1">
      <alignment horizontal="right"/>
    </xf>
    <xf numFmtId="2" fontId="22" fillId="0" borderId="37" xfId="0" applyNumberFormat="1" applyFont="1" applyFill="1" applyBorder="1"/>
    <xf numFmtId="2" fontId="22" fillId="0" borderId="35" xfId="0" applyNumberFormat="1" applyFont="1" applyFill="1" applyBorder="1"/>
    <xf numFmtId="0" fontId="5" fillId="0" borderId="37" xfId="0" applyNumberFormat="1" applyFont="1" applyBorder="1"/>
    <xf numFmtId="0" fontId="14" fillId="23" borderId="24" xfId="0" applyNumberFormat="1" applyFont="1" applyFill="1" applyBorder="1"/>
    <xf numFmtId="0" fontId="5" fillId="23" borderId="12" xfId="0" applyNumberFormat="1" applyFont="1" applyFill="1" applyBorder="1"/>
    <xf numFmtId="2" fontId="5" fillId="23" borderId="12" xfId="0" applyNumberFormat="1" applyFont="1" applyFill="1" applyBorder="1"/>
    <xf numFmtId="0" fontId="21" fillId="23" borderId="24" xfId="0" applyNumberFormat="1" applyFont="1" applyFill="1" applyBorder="1" applyAlignment="1" applyProtection="1"/>
    <xf numFmtId="0" fontId="5" fillId="23" borderId="24" xfId="0" applyNumberFormat="1" applyFont="1" applyFill="1" applyBorder="1"/>
    <xf numFmtId="0" fontId="5" fillId="23" borderId="37" xfId="0" applyNumberFormat="1" applyFont="1" applyFill="1" applyBorder="1"/>
    <xf numFmtId="2" fontId="5" fillId="23" borderId="35" xfId="0" applyNumberFormat="1" applyFont="1" applyFill="1" applyBorder="1"/>
    <xf numFmtId="0" fontId="0" fillId="23" borderId="12" xfId="0" applyFont="1" applyFill="1" applyBorder="1"/>
    <xf numFmtId="0" fontId="15" fillId="23" borderId="24" xfId="0" applyNumberFormat="1" applyFont="1" applyFill="1" applyBorder="1"/>
    <xf numFmtId="0" fontId="5" fillId="23" borderId="35" xfId="0" applyNumberFormat="1" applyFont="1" applyFill="1" applyBorder="1"/>
    <xf numFmtId="0" fontId="0" fillId="23" borderId="0" xfId="0" applyFill="1" applyBorder="1"/>
    <xf numFmtId="2" fontId="18" fillId="0" borderId="16" xfId="0" applyNumberFormat="1" applyFont="1" applyFill="1" applyBorder="1" applyAlignment="1">
      <alignment horizontal="right"/>
    </xf>
    <xf numFmtId="2" fontId="18" fillId="0" borderId="39" xfId="0" applyNumberFormat="1" applyFont="1" applyFill="1" applyBorder="1" applyAlignment="1">
      <alignment horizontal="right"/>
    </xf>
    <xf numFmtId="2" fontId="22" fillId="0" borderId="40" xfId="0" applyNumberFormat="1" applyFont="1" applyFill="1" applyBorder="1" applyAlignment="1">
      <alignment horizontal="right"/>
    </xf>
    <xf numFmtId="2" fontId="22" fillId="0" borderId="40" xfId="0" applyNumberFormat="1" applyFont="1" applyFill="1" applyBorder="1"/>
    <xf numFmtId="2" fontId="22" fillId="0" borderId="41" xfId="0" applyNumberFormat="1" applyFont="1" applyFill="1" applyBorder="1"/>
    <xf numFmtId="2" fontId="22" fillId="0" borderId="38" xfId="0" applyNumberFormat="1" applyFont="1" applyFill="1" applyBorder="1" applyAlignment="1">
      <alignment horizontal="right"/>
    </xf>
    <xf numFmtId="2" fontId="22" fillId="0" borderId="38" xfId="0" applyNumberFormat="1" applyFont="1" applyFill="1" applyBorder="1"/>
    <xf numFmtId="2" fontId="22" fillId="0" borderId="36" xfId="0" applyNumberFormat="1" applyFont="1" applyFill="1" applyBorder="1"/>
    <xf numFmtId="0" fontId="15" fillId="0" borderId="37" xfId="0" applyNumberFormat="1" applyFont="1" applyFill="1" applyBorder="1"/>
    <xf numFmtId="2" fontId="0" fillId="0" borderId="0" xfId="0" applyNumberFormat="1"/>
  </cellXfs>
  <cellStyles count="58">
    <cellStyle name="2" xfId="1" xr:uid="{00000000-0005-0000-0000-000000000000}"/>
    <cellStyle name="20% - Accent1" xfId="2" builtinId="30" customBuiltin="1"/>
    <cellStyle name="20% - Accent2" xfId="3" builtinId="34" customBuiltin="1"/>
    <cellStyle name="20% - Accent3" xfId="4" builtinId="38" customBuiltin="1"/>
    <cellStyle name="20% - Accent4" xfId="5" builtinId="42" customBuiltin="1"/>
    <cellStyle name="20% - Accent5" xfId="6" builtinId="46" customBuiltin="1"/>
    <cellStyle name="20% - Accent6" xfId="7" builtinId="50" customBuiltin="1"/>
    <cellStyle name="4" xfId="8" xr:uid="{00000000-0005-0000-0000-000007000000}"/>
    <cellStyle name="40% - Accent1" xfId="9" builtinId="31" customBuiltin="1"/>
    <cellStyle name="40% - Accent2" xfId="10" builtinId="35" customBuiltin="1"/>
    <cellStyle name="40% - Accent3" xfId="11" builtinId="39" customBuiltin="1"/>
    <cellStyle name="40% - Accent4" xfId="12" builtinId="43" customBuiltin="1"/>
    <cellStyle name="40% - Accent5" xfId="13" builtinId="47" customBuiltin="1"/>
    <cellStyle name="40% - Accent6" xfId="14" builtinId="51" customBuiltin="1"/>
    <cellStyle name="6" xfId="15" xr:uid="{00000000-0005-0000-0000-00000E000000}"/>
    <cellStyle name="60% - Accent1" xfId="16" builtinId="32" customBuiltin="1"/>
    <cellStyle name="60% - Accent2" xfId="17" builtinId="36" customBuiltin="1"/>
    <cellStyle name="60% - Accent3" xfId="18" builtinId="40" customBuiltin="1"/>
    <cellStyle name="60% - Accent4" xfId="19" builtinId="44" customBuiltin="1"/>
    <cellStyle name="60% - Accent5" xfId="20" builtinId="48" customBuiltin="1"/>
    <cellStyle name="60% - Accent6" xfId="21" builtinId="52" customBuiltin="1"/>
    <cellStyle name="A" xfId="22" xr:uid="{00000000-0005-0000-0000-000015000000}"/>
    <cellStyle name="Accent1" xfId="23" builtinId="29" customBuiltin="1"/>
    <cellStyle name="Accent2" xfId="24" builtinId="33" customBuiltin="1"/>
    <cellStyle name="Accent3" xfId="25" builtinId="37" customBuiltin="1"/>
    <cellStyle name="Accent4" xfId="26" builtinId="41" customBuiltin="1"/>
    <cellStyle name="Accent5" xfId="27" builtinId="45" customBuiltin="1"/>
    <cellStyle name="Accent6" xfId="28" builtinId="49" customBuiltin="1"/>
    <cellStyle name="B" xfId="29" xr:uid="{00000000-0005-0000-0000-00001C000000}"/>
    <cellStyle name="Bad" xfId="30" builtinId="27" customBuiltin="1"/>
    <cellStyle name="C" xfId="31" xr:uid="{00000000-0005-0000-0000-00001E000000}"/>
    <cellStyle name="Calculation" xfId="32" builtinId="22" customBuiltin="1"/>
    <cellStyle name="Check Cell" xfId="33" builtinId="23" customBuiltin="1"/>
    <cellStyle name="E" xfId="34" xr:uid="{00000000-0005-0000-0000-000021000000}"/>
    <cellStyle name="Explanatory Text" xfId="35" builtinId="53" customBuiltin="1"/>
    <cellStyle name="G" xfId="36" xr:uid="{00000000-0005-0000-0000-000023000000}"/>
    <cellStyle name="Good" xfId="37" builtinId="26" customBuiltin="1"/>
    <cellStyle name="H" xfId="38" xr:uid="{00000000-0005-0000-0000-000025000000}"/>
    <cellStyle name="Heading 1" xfId="39" builtinId="16" customBuiltin="1"/>
    <cellStyle name="Heading 2" xfId="40" builtinId="17" customBuiltin="1"/>
    <cellStyle name="Heading 3" xfId="41" builtinId="18" customBuiltin="1"/>
    <cellStyle name="Heading 4" xfId="42" builtinId="19" customBuiltin="1"/>
    <cellStyle name="Hyperlink" xfId="43" builtinId="8"/>
    <cellStyle name="I" xfId="44" xr:uid="{00000000-0005-0000-0000-00002B000000}"/>
    <cellStyle name="Input" xfId="45" builtinId="20" customBuiltin="1"/>
    <cellStyle name="L" xfId="46" xr:uid="{00000000-0005-0000-0000-00002D000000}"/>
    <cellStyle name="Linked Cell" xfId="47" builtinId="24" customBuiltin="1"/>
    <cellStyle name="N" xfId="48" xr:uid="{00000000-0005-0000-0000-00002F000000}"/>
    <cellStyle name="Neutral" xfId="49" builtinId="28" customBuiltin="1"/>
    <cellStyle name="Normal" xfId="0" builtinId="0"/>
    <cellStyle name="Note" xfId="50" builtinId="10" customBuiltin="1"/>
    <cellStyle name="O" xfId="51" xr:uid="{00000000-0005-0000-0000-000033000000}"/>
    <cellStyle name="Output" xfId="52" builtinId="21" customBuiltin="1"/>
    <cellStyle name="T" xfId="53" xr:uid="{00000000-0005-0000-0000-000035000000}"/>
    <cellStyle name="Title" xfId="54" builtinId="15" customBuiltin="1"/>
    <cellStyle name="Total" xfId="55" builtinId="25" customBuiltin="1"/>
    <cellStyle name="W" xfId="56" xr:uid="{00000000-0005-0000-0000-000038000000}"/>
    <cellStyle name="Warning Text" xfId="5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7F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B3B3B3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livecatton.co.uk/hiking-biscuits/" TargetMode="External"/><Relationship Id="rId2" Type="http://schemas.openxmlformats.org/officeDocument/2006/relationships/hyperlink" Target="http://www.clivecatton.co.uk/hiking-biscuits/" TargetMode="External"/><Relationship Id="rId1" Type="http://schemas.openxmlformats.org/officeDocument/2006/relationships/hyperlink" Target="http://www.clivecatton.co.uk/hiking-biscuits/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www.clivecatton.co.uk/hiking-biscuits/" TargetMode="External"/><Relationship Id="rId4" Type="http://schemas.openxmlformats.org/officeDocument/2006/relationships/hyperlink" Target="http://www.clivecatton.co.uk/hiking-biscuit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5"/>
  <sheetViews>
    <sheetView tabSelected="1" topLeftCell="A70" zoomScaleNormal="100" workbookViewId="0">
      <selection activeCell="B44" sqref="B44"/>
    </sheetView>
  </sheetViews>
  <sheetFormatPr defaultRowHeight="18" x14ac:dyDescent="0.25"/>
  <cols>
    <col min="1" max="1" width="93.7109375" customWidth="1"/>
    <col min="2" max="2" width="15.5703125" customWidth="1"/>
    <col min="3" max="3" width="14.7109375" customWidth="1"/>
    <col min="4" max="4" width="8" style="96" customWidth="1"/>
    <col min="5" max="5" width="7.5703125" style="4" customWidth="1"/>
    <col min="6" max="6" width="9.140625" style="93"/>
    <col min="7" max="7" width="80.85546875" style="4" customWidth="1"/>
    <col min="8" max="16384" width="9.140625" style="93"/>
  </cols>
  <sheetData>
    <row r="1" spans="1:6" ht="15" x14ac:dyDescent="0.2">
      <c r="A1" s="10" t="s">
        <v>338</v>
      </c>
      <c r="B1" s="9"/>
      <c r="C1" s="9"/>
      <c r="D1" s="91"/>
      <c r="E1" s="92"/>
      <c r="F1" s="92"/>
    </row>
    <row r="2" spans="1:6" ht="15" x14ac:dyDescent="0.2">
      <c r="A2" s="10" t="s">
        <v>0</v>
      </c>
      <c r="B2" s="9"/>
      <c r="C2" s="9"/>
      <c r="D2" s="91"/>
      <c r="E2" s="92"/>
      <c r="F2" s="92"/>
    </row>
    <row r="3" spans="1:6" ht="15.75" thickBot="1" x14ac:dyDescent="0.25">
      <c r="A3" s="9"/>
      <c r="B3" s="9"/>
      <c r="C3" s="9"/>
      <c r="D3" s="91"/>
      <c r="E3" s="92"/>
      <c r="F3" s="92"/>
    </row>
    <row r="4" spans="1:6" ht="15.75" thickBot="1" x14ac:dyDescent="0.25">
      <c r="A4" s="104" t="s">
        <v>1</v>
      </c>
      <c r="B4" s="105" t="s">
        <v>2</v>
      </c>
      <c r="C4" s="106" t="s">
        <v>3</v>
      </c>
      <c r="D4" s="94"/>
      <c r="E4" s="92"/>
      <c r="F4" s="92"/>
    </row>
    <row r="5" spans="1:6" ht="15" x14ac:dyDescent="0.2">
      <c r="A5" s="107"/>
      <c r="B5" s="105"/>
      <c r="C5" s="108"/>
      <c r="D5" s="91"/>
      <c r="E5" s="92"/>
      <c r="F5" s="92"/>
    </row>
    <row r="6" spans="1:6" ht="15" x14ac:dyDescent="0.2">
      <c r="A6" s="88" t="s">
        <v>4</v>
      </c>
      <c r="B6" s="23"/>
      <c r="C6" s="23"/>
      <c r="D6" s="91"/>
      <c r="E6" s="92"/>
      <c r="F6" s="92"/>
    </row>
    <row r="7" spans="1:6" ht="15" x14ac:dyDescent="0.2">
      <c r="A7" s="87" t="s">
        <v>5</v>
      </c>
      <c r="B7" s="8">
        <v>795</v>
      </c>
      <c r="C7" s="12">
        <f t="shared" ref="C7:C46" si="0">IF(B7/453.59237&gt;=0.01,B7/453.59237,"")</f>
        <v>1.7526749843697766</v>
      </c>
      <c r="D7" s="91"/>
      <c r="E7" s="92"/>
      <c r="F7" s="92"/>
    </row>
    <row r="8" spans="1:6" ht="15" x14ac:dyDescent="0.2">
      <c r="A8" s="87" t="s">
        <v>6</v>
      </c>
      <c r="B8" s="8">
        <v>99</v>
      </c>
      <c r="C8" s="12">
        <f t="shared" si="0"/>
        <v>0.21825763956302879</v>
      </c>
      <c r="D8" s="91"/>
      <c r="E8" s="92"/>
      <c r="F8" s="92"/>
    </row>
    <row r="9" spans="1:6" ht="15" x14ac:dyDescent="0.2">
      <c r="A9" s="87" t="s">
        <v>7</v>
      </c>
      <c r="B9" s="13"/>
      <c r="C9" s="12" t="str">
        <f t="shared" si="0"/>
        <v/>
      </c>
      <c r="D9" s="91"/>
      <c r="E9" s="92"/>
      <c r="F9" s="92"/>
    </row>
    <row r="10" spans="1:6" ht="15" x14ac:dyDescent="0.2">
      <c r="A10" s="90" t="s">
        <v>8</v>
      </c>
      <c r="B10" s="8">
        <v>97</v>
      </c>
      <c r="C10" s="12">
        <f t="shared" si="0"/>
        <v>0.21384839431933125</v>
      </c>
      <c r="D10" s="91"/>
      <c r="E10" s="92"/>
      <c r="F10" s="92"/>
    </row>
    <row r="11" spans="1:6" ht="15" x14ac:dyDescent="0.2">
      <c r="A11" s="90" t="s">
        <v>342</v>
      </c>
      <c r="B11" s="8">
        <v>33</v>
      </c>
      <c r="C11" s="12">
        <f t="shared" si="0"/>
        <v>7.2752546521009598E-2</v>
      </c>
      <c r="D11" s="91"/>
      <c r="E11" s="92"/>
      <c r="F11" s="92"/>
    </row>
    <row r="12" spans="1:6" ht="15" x14ac:dyDescent="0.2">
      <c r="A12" s="90"/>
      <c r="B12" s="8"/>
      <c r="C12" s="12" t="str">
        <f t="shared" si="0"/>
        <v/>
      </c>
      <c r="D12" s="91"/>
      <c r="E12" s="92"/>
      <c r="F12" s="92"/>
    </row>
    <row r="13" spans="1:6" ht="15" x14ac:dyDescent="0.2">
      <c r="A13" s="87" t="s">
        <v>9</v>
      </c>
      <c r="B13" s="8">
        <v>16</v>
      </c>
      <c r="C13" s="12">
        <f t="shared" si="0"/>
        <v>3.5273961949580414E-2</v>
      </c>
      <c r="D13" s="91"/>
      <c r="E13" s="92"/>
      <c r="F13" s="92"/>
    </row>
    <row r="14" spans="1:6" ht="15" x14ac:dyDescent="0.2">
      <c r="A14" s="90" t="s">
        <v>10</v>
      </c>
      <c r="B14" s="8"/>
      <c r="C14" s="12" t="str">
        <f t="shared" si="0"/>
        <v/>
      </c>
      <c r="D14" s="91"/>
      <c r="E14" s="92"/>
      <c r="F14" s="92"/>
    </row>
    <row r="15" spans="1:6" ht="15" x14ac:dyDescent="0.2">
      <c r="A15" s="90" t="s">
        <v>11</v>
      </c>
      <c r="B15" s="8"/>
      <c r="C15" s="12" t="str">
        <f t="shared" si="0"/>
        <v/>
      </c>
      <c r="D15" s="91"/>
      <c r="E15" s="92"/>
      <c r="F15" s="92"/>
    </row>
    <row r="16" spans="1:6" ht="15" x14ac:dyDescent="0.2">
      <c r="A16" s="90" t="s">
        <v>12</v>
      </c>
      <c r="B16" s="8"/>
      <c r="C16" s="12" t="str">
        <f t="shared" si="0"/>
        <v/>
      </c>
      <c r="D16" s="91"/>
      <c r="E16" s="92"/>
      <c r="F16" s="92"/>
    </row>
    <row r="17" spans="1:6" ht="15" x14ac:dyDescent="0.2">
      <c r="A17" s="87" t="s">
        <v>13</v>
      </c>
      <c r="B17" s="8">
        <v>197</v>
      </c>
      <c r="C17" s="12">
        <f t="shared" si="0"/>
        <v>0.4343106565042088</v>
      </c>
      <c r="D17" s="91"/>
      <c r="E17" s="92"/>
      <c r="F17" s="92"/>
    </row>
    <row r="18" spans="1:6" ht="15" x14ac:dyDescent="0.2">
      <c r="A18" s="87"/>
      <c r="B18" s="8"/>
      <c r="C18" s="12" t="str">
        <f t="shared" si="0"/>
        <v/>
      </c>
      <c r="D18" s="91"/>
      <c r="E18" s="92"/>
      <c r="F18" s="92"/>
    </row>
    <row r="19" spans="1:6" ht="15" x14ac:dyDescent="0.2">
      <c r="A19" s="98" t="s">
        <v>14</v>
      </c>
      <c r="B19" s="14"/>
      <c r="C19" s="12" t="str">
        <f t="shared" si="0"/>
        <v/>
      </c>
      <c r="D19" s="91"/>
      <c r="E19" s="92"/>
      <c r="F19" s="92"/>
    </row>
    <row r="20" spans="1:6" ht="15" x14ac:dyDescent="0.2">
      <c r="A20" s="87" t="s">
        <v>15</v>
      </c>
      <c r="B20" s="8">
        <v>990</v>
      </c>
      <c r="C20" s="12">
        <f t="shared" si="0"/>
        <v>2.1825763956302882</v>
      </c>
      <c r="D20" s="91"/>
      <c r="E20" s="92"/>
      <c r="F20" s="92"/>
    </row>
    <row r="21" spans="1:6" ht="15" x14ac:dyDescent="0.2">
      <c r="A21" s="87" t="s">
        <v>316</v>
      </c>
      <c r="B21" s="8">
        <v>153</v>
      </c>
      <c r="C21" s="12">
        <f t="shared" si="0"/>
        <v>0.33730726114286269</v>
      </c>
      <c r="D21" s="91"/>
      <c r="E21" s="92"/>
      <c r="F21" s="92"/>
    </row>
    <row r="22" spans="1:6" ht="15" x14ac:dyDescent="0.2">
      <c r="A22" s="87" t="s">
        <v>315</v>
      </c>
      <c r="B22" s="8">
        <v>60</v>
      </c>
      <c r="C22" s="12">
        <f t="shared" si="0"/>
        <v>0.13227735731092655</v>
      </c>
      <c r="D22" s="91"/>
      <c r="E22" s="92"/>
      <c r="F22" s="92"/>
    </row>
    <row r="23" spans="1:6" ht="15" x14ac:dyDescent="0.2">
      <c r="A23" s="87" t="s">
        <v>294</v>
      </c>
      <c r="B23" s="8">
        <v>350</v>
      </c>
      <c r="C23" s="12">
        <f t="shared" si="0"/>
        <v>0.77161791764707155</v>
      </c>
      <c r="D23" s="91"/>
      <c r="E23" s="92"/>
      <c r="F23" s="92"/>
    </row>
    <row r="24" spans="1:6" ht="15" x14ac:dyDescent="0.2">
      <c r="A24" s="87"/>
      <c r="B24" s="8"/>
      <c r="C24" s="12" t="str">
        <f t="shared" si="0"/>
        <v/>
      </c>
      <c r="D24" s="91"/>
      <c r="E24" s="92"/>
      <c r="F24" s="92"/>
    </row>
    <row r="25" spans="1:6" ht="15" x14ac:dyDescent="0.2">
      <c r="A25" s="98" t="s">
        <v>16</v>
      </c>
      <c r="B25" s="8"/>
      <c r="C25" s="12" t="str">
        <f t="shared" si="0"/>
        <v/>
      </c>
      <c r="D25" s="91"/>
      <c r="E25" s="92"/>
      <c r="F25" s="92"/>
    </row>
    <row r="26" spans="1:6" ht="15" x14ac:dyDescent="0.2">
      <c r="A26" s="87" t="s">
        <v>17</v>
      </c>
      <c r="B26" s="8">
        <v>444</v>
      </c>
      <c r="C26" s="12">
        <f t="shared" si="0"/>
        <v>0.97885244410085637</v>
      </c>
      <c r="D26" s="91"/>
      <c r="E26" s="92"/>
      <c r="F26" s="92"/>
    </row>
    <row r="27" spans="1:6" ht="15" x14ac:dyDescent="0.2">
      <c r="A27" s="87" t="s">
        <v>18</v>
      </c>
      <c r="B27" s="8">
        <v>499</v>
      </c>
      <c r="C27" s="12">
        <f t="shared" si="0"/>
        <v>1.100106688302539</v>
      </c>
      <c r="D27" s="91"/>
      <c r="E27" s="92"/>
      <c r="F27" s="92"/>
    </row>
    <row r="28" spans="1:6" ht="15" x14ac:dyDescent="0.2">
      <c r="A28" s="87" t="s">
        <v>19</v>
      </c>
      <c r="B28" s="8">
        <v>350</v>
      </c>
      <c r="C28" s="12">
        <f t="shared" si="0"/>
        <v>0.77161791764707155</v>
      </c>
      <c r="D28" s="91"/>
      <c r="E28" s="92"/>
      <c r="F28" s="92"/>
    </row>
    <row r="29" spans="1:6" ht="15" x14ac:dyDescent="0.2">
      <c r="A29" s="87" t="s">
        <v>20</v>
      </c>
      <c r="B29" s="8">
        <v>48</v>
      </c>
      <c r="C29" s="12">
        <f t="shared" si="0"/>
        <v>0.10582188584874123</v>
      </c>
      <c r="D29" s="91"/>
      <c r="E29" s="92"/>
      <c r="F29" s="92"/>
    </row>
    <row r="30" spans="1:6" ht="15" x14ac:dyDescent="0.2">
      <c r="A30" s="87" t="s">
        <v>21</v>
      </c>
      <c r="B30" s="8">
        <v>13</v>
      </c>
      <c r="C30" s="12">
        <f t="shared" si="0"/>
        <v>2.8660094084034086E-2</v>
      </c>
      <c r="D30" s="91"/>
      <c r="E30" s="92"/>
      <c r="F30" s="92"/>
    </row>
    <row r="31" spans="1:6" ht="15" x14ac:dyDescent="0.2">
      <c r="A31" s="99" t="s">
        <v>22</v>
      </c>
      <c r="B31" s="8">
        <v>159</v>
      </c>
      <c r="C31" s="12">
        <f t="shared" si="0"/>
        <v>0.35053499687395534</v>
      </c>
      <c r="D31" s="91"/>
      <c r="E31" s="92"/>
      <c r="F31" s="92"/>
    </row>
    <row r="32" spans="1:6" ht="15" x14ac:dyDescent="0.2">
      <c r="A32" s="100"/>
      <c r="B32" s="8"/>
      <c r="C32" s="12" t="str">
        <f t="shared" si="0"/>
        <v/>
      </c>
      <c r="D32" s="91"/>
      <c r="E32" s="92"/>
      <c r="F32" s="92"/>
    </row>
    <row r="33" spans="1:7" ht="15" x14ac:dyDescent="0.2">
      <c r="A33" s="88" t="s">
        <v>23</v>
      </c>
      <c r="B33" s="8"/>
      <c r="C33" s="12" t="str">
        <f t="shared" si="0"/>
        <v/>
      </c>
      <c r="D33" s="91"/>
      <c r="E33" s="92"/>
      <c r="F33" s="92"/>
    </row>
    <row r="34" spans="1:7" x14ac:dyDescent="0.25">
      <c r="A34" s="87" t="s">
        <v>24</v>
      </c>
      <c r="B34" s="8">
        <v>45</v>
      </c>
      <c r="C34" s="12">
        <f t="shared" si="0"/>
        <v>9.920801798319491E-2</v>
      </c>
      <c r="D34" s="91"/>
      <c r="E34" s="92"/>
      <c r="F34" s="92"/>
      <c r="G34" s="5"/>
    </row>
    <row r="35" spans="1:7" x14ac:dyDescent="0.25">
      <c r="A35" s="87" t="s">
        <v>25</v>
      </c>
      <c r="B35" s="8">
        <v>190</v>
      </c>
      <c r="C35" s="12">
        <f t="shared" si="0"/>
        <v>0.41887829815126737</v>
      </c>
      <c r="D35" s="91"/>
      <c r="E35" s="92"/>
      <c r="F35" s="92"/>
      <c r="G35" s="6"/>
    </row>
    <row r="36" spans="1:7" x14ac:dyDescent="0.25">
      <c r="A36" s="87" t="s">
        <v>26</v>
      </c>
      <c r="B36" s="8">
        <v>26</v>
      </c>
      <c r="C36" s="12">
        <f t="shared" si="0"/>
        <v>5.7320188168068172E-2</v>
      </c>
      <c r="D36" s="91"/>
      <c r="E36" s="92"/>
      <c r="F36" s="92"/>
      <c r="G36" s="6"/>
    </row>
    <row r="37" spans="1:7" x14ac:dyDescent="0.25">
      <c r="A37" s="87" t="s">
        <v>317</v>
      </c>
      <c r="B37" s="8">
        <v>74</v>
      </c>
      <c r="C37" s="12">
        <f t="shared" si="0"/>
        <v>0.16314207401680941</v>
      </c>
      <c r="D37" s="91"/>
      <c r="E37" s="92"/>
      <c r="F37" s="92"/>
      <c r="G37" s="6"/>
    </row>
    <row r="38" spans="1:7" x14ac:dyDescent="0.25">
      <c r="A38" s="87" t="s">
        <v>318</v>
      </c>
      <c r="B38" s="8">
        <v>70</v>
      </c>
      <c r="C38" s="12">
        <f t="shared" si="0"/>
        <v>0.1543235835294143</v>
      </c>
      <c r="D38" s="91"/>
      <c r="E38" s="92"/>
      <c r="F38" s="92"/>
      <c r="G38" s="6"/>
    </row>
    <row r="39" spans="1:7" x14ac:dyDescent="0.25">
      <c r="A39" s="87" t="s">
        <v>27</v>
      </c>
      <c r="B39" s="8">
        <v>11</v>
      </c>
      <c r="C39" s="12">
        <f t="shared" si="0"/>
        <v>2.4250848840336531E-2</v>
      </c>
      <c r="D39" s="91"/>
      <c r="E39" s="92"/>
      <c r="F39" s="92"/>
      <c r="G39" s="6"/>
    </row>
    <row r="40" spans="1:7" x14ac:dyDescent="0.25">
      <c r="A40" s="87" t="s">
        <v>28</v>
      </c>
      <c r="B40" s="8">
        <v>5</v>
      </c>
      <c r="C40" s="12">
        <f t="shared" si="0"/>
        <v>1.1023113109243879E-2</v>
      </c>
      <c r="D40" s="91"/>
      <c r="E40" s="92"/>
      <c r="F40" s="92"/>
      <c r="G40" s="6"/>
    </row>
    <row r="41" spans="1:7" x14ac:dyDescent="0.25">
      <c r="A41" s="87" t="s">
        <v>313</v>
      </c>
      <c r="B41" s="8">
        <v>6</v>
      </c>
      <c r="C41" s="12">
        <f t="shared" si="0"/>
        <v>1.3227735731092654E-2</v>
      </c>
      <c r="D41" s="91"/>
      <c r="E41" s="92"/>
      <c r="F41" s="92"/>
      <c r="G41" s="6"/>
    </row>
    <row r="42" spans="1:7" x14ac:dyDescent="0.25">
      <c r="A42" s="87" t="s">
        <v>345</v>
      </c>
      <c r="B42" s="8">
        <v>18</v>
      </c>
      <c r="C42" s="12">
        <f t="shared" si="0"/>
        <v>3.9683207193277961E-2</v>
      </c>
      <c r="D42" s="91"/>
      <c r="E42" s="92"/>
      <c r="F42" s="92"/>
      <c r="G42" s="6"/>
    </row>
    <row r="43" spans="1:7" x14ac:dyDescent="0.25">
      <c r="A43" s="111" t="s">
        <v>355</v>
      </c>
      <c r="B43" s="112">
        <v>14</v>
      </c>
      <c r="C43" s="113">
        <f t="shared" si="0"/>
        <v>3.0864716705882859E-2</v>
      </c>
      <c r="D43" s="91"/>
      <c r="E43" s="92"/>
      <c r="F43" s="92"/>
      <c r="G43" s="6"/>
    </row>
    <row r="44" spans="1:7" x14ac:dyDescent="0.25">
      <c r="A44" s="111"/>
      <c r="B44" s="112"/>
      <c r="C44" s="113"/>
      <c r="D44" s="91"/>
      <c r="E44" s="92"/>
      <c r="F44" s="92"/>
      <c r="G44" s="6"/>
    </row>
    <row r="45" spans="1:7" x14ac:dyDescent="0.25">
      <c r="A45" s="87" t="s">
        <v>303</v>
      </c>
      <c r="B45" s="8">
        <v>79</v>
      </c>
      <c r="C45" s="12">
        <f t="shared" si="0"/>
        <v>0.17416518712605328</v>
      </c>
      <c r="D45" s="91"/>
      <c r="E45" s="92"/>
      <c r="F45" s="92"/>
      <c r="G45" s="6"/>
    </row>
    <row r="46" spans="1:7" x14ac:dyDescent="0.25">
      <c r="A46" s="90" t="s">
        <v>354</v>
      </c>
      <c r="B46" s="8"/>
      <c r="C46" s="12" t="str">
        <f t="shared" si="0"/>
        <v/>
      </c>
      <c r="D46" s="91"/>
      <c r="E46" s="92"/>
      <c r="F46" s="92"/>
      <c r="G46" s="6"/>
    </row>
    <row r="47" spans="1:7" x14ac:dyDescent="0.25">
      <c r="A47" s="90" t="s">
        <v>346</v>
      </c>
      <c r="B47" s="112"/>
      <c r="C47" s="113"/>
      <c r="D47" s="91"/>
      <c r="E47" s="92"/>
      <c r="F47" s="92"/>
      <c r="G47" s="6"/>
    </row>
    <row r="48" spans="1:7" x14ac:dyDescent="0.25">
      <c r="A48" s="90"/>
      <c r="B48" s="8"/>
      <c r="C48" s="12" t="str">
        <f t="shared" ref="C48:C75" si="1">IF(B48/453.59237&gt;=0.01,B48/453.59237,"")</f>
        <v/>
      </c>
      <c r="D48" s="91"/>
      <c r="E48" s="92"/>
      <c r="F48" s="92"/>
      <c r="G48" s="7"/>
    </row>
    <row r="49" spans="1:7" x14ac:dyDescent="0.25">
      <c r="A49" s="87" t="s">
        <v>29</v>
      </c>
      <c r="B49" s="8">
        <v>20</v>
      </c>
      <c r="C49" s="12">
        <f t="shared" si="1"/>
        <v>4.4092452436975516E-2</v>
      </c>
      <c r="D49" s="91"/>
      <c r="E49" s="92"/>
      <c r="F49" s="92"/>
      <c r="G49" s="7"/>
    </row>
    <row r="50" spans="1:7" x14ac:dyDescent="0.25">
      <c r="A50" s="87" t="s">
        <v>30</v>
      </c>
      <c r="B50" s="8">
        <v>5</v>
      </c>
      <c r="C50" s="12">
        <f t="shared" si="1"/>
        <v>1.1023113109243879E-2</v>
      </c>
      <c r="D50" s="91"/>
      <c r="E50" s="92"/>
      <c r="F50" s="92"/>
      <c r="G50" s="6"/>
    </row>
    <row r="51" spans="1:7" x14ac:dyDescent="0.25">
      <c r="A51" s="87"/>
      <c r="B51" s="8"/>
      <c r="C51" s="12" t="str">
        <f t="shared" si="1"/>
        <v/>
      </c>
      <c r="D51" s="91"/>
      <c r="E51" s="92"/>
      <c r="F51" s="92"/>
      <c r="G51" s="6"/>
    </row>
    <row r="52" spans="1:7" x14ac:dyDescent="0.25">
      <c r="A52" s="87" t="s">
        <v>304</v>
      </c>
      <c r="B52" s="8">
        <v>36</v>
      </c>
      <c r="C52" s="12">
        <f t="shared" si="1"/>
        <v>7.9366414386555922E-2</v>
      </c>
      <c r="D52" s="91"/>
      <c r="E52" s="92"/>
      <c r="F52" s="92"/>
      <c r="G52" s="6"/>
    </row>
    <row r="53" spans="1:7" x14ac:dyDescent="0.25">
      <c r="A53" s="90" t="s">
        <v>31</v>
      </c>
      <c r="B53" s="8"/>
      <c r="C53" s="12" t="str">
        <f t="shared" si="1"/>
        <v/>
      </c>
      <c r="D53" s="91"/>
      <c r="E53" s="92"/>
      <c r="F53" s="92"/>
      <c r="G53" s="6"/>
    </row>
    <row r="54" spans="1:7" x14ac:dyDescent="0.25">
      <c r="A54" s="150"/>
      <c r="B54" s="112"/>
      <c r="C54" s="113"/>
      <c r="D54" s="91"/>
      <c r="E54" s="92"/>
      <c r="F54" s="92"/>
      <c r="G54" s="6"/>
    </row>
    <row r="55" spans="1:7" ht="15" x14ac:dyDescent="0.2">
      <c r="A55" s="88" t="s">
        <v>74</v>
      </c>
      <c r="B55" s="8"/>
      <c r="C55" s="12" t="str">
        <f>IF(B55/453.59237&gt;=0.01,B55/453.59237,"")</f>
        <v/>
      </c>
      <c r="D55" s="91"/>
      <c r="E55" s="92"/>
      <c r="F55" s="92"/>
    </row>
    <row r="56" spans="1:7" ht="15" x14ac:dyDescent="0.2">
      <c r="A56" s="101" t="s">
        <v>75</v>
      </c>
      <c r="B56" s="8">
        <v>25</v>
      </c>
      <c r="C56" s="12">
        <f>IF(B56/453.59237&gt;=0.01,B56/453.59237,"")</f>
        <v>5.5115565546219394E-2</v>
      </c>
      <c r="D56" s="91"/>
      <c r="E56" s="92"/>
      <c r="F56" s="92"/>
    </row>
    <row r="57" spans="1:7" ht="15" x14ac:dyDescent="0.2">
      <c r="A57" s="101" t="s">
        <v>76</v>
      </c>
      <c r="B57" s="8">
        <v>34</v>
      </c>
      <c r="C57" s="12">
        <f>IF(B57/453.59237&gt;=0.01,B57/453.59237,"")</f>
        <v>7.4957169142858368E-2</v>
      </c>
      <c r="D57" s="91"/>
      <c r="E57" s="92"/>
      <c r="F57" s="92"/>
    </row>
    <row r="58" spans="1:7" ht="15" x14ac:dyDescent="0.2">
      <c r="A58" s="92" t="s">
        <v>344</v>
      </c>
      <c r="B58" s="112">
        <f>57+25</f>
        <v>82</v>
      </c>
      <c r="C58" s="113">
        <f>IF(B58/453.59237&gt;=0.01,B58/453.59237,"")</f>
        <v>0.1807790549915996</v>
      </c>
      <c r="D58" s="97"/>
      <c r="E58" s="92"/>
      <c r="F58" s="92"/>
    </row>
    <row r="59" spans="1:7" x14ac:dyDescent="0.25">
      <c r="A59" s="101"/>
      <c r="B59" s="8"/>
      <c r="C59" s="12" t="str">
        <f t="shared" si="1"/>
        <v/>
      </c>
      <c r="D59" s="91"/>
      <c r="E59" s="92"/>
      <c r="F59" s="92"/>
      <c r="G59" s="7"/>
    </row>
    <row r="60" spans="1:7" x14ac:dyDescent="0.25">
      <c r="A60" s="88" t="s">
        <v>32</v>
      </c>
      <c r="B60" s="8"/>
      <c r="C60" s="12" t="str">
        <f t="shared" si="1"/>
        <v/>
      </c>
      <c r="D60" s="91"/>
      <c r="E60" s="92"/>
      <c r="F60" s="92"/>
      <c r="G60" s="7"/>
    </row>
    <row r="61" spans="1:7" ht="15" x14ac:dyDescent="0.2">
      <c r="A61" s="87" t="s">
        <v>33</v>
      </c>
      <c r="B61" s="8">
        <v>289</v>
      </c>
      <c r="C61" s="12">
        <f t="shared" si="1"/>
        <v>0.63713593771429622</v>
      </c>
      <c r="D61" s="91"/>
      <c r="E61" s="92"/>
      <c r="F61" s="92"/>
    </row>
    <row r="62" spans="1:7" ht="15" x14ac:dyDescent="0.2">
      <c r="A62" s="87" t="s">
        <v>34</v>
      </c>
      <c r="B62" s="8">
        <v>102</v>
      </c>
      <c r="C62" s="12">
        <f t="shared" si="1"/>
        <v>0.22487150742857512</v>
      </c>
      <c r="D62" s="91"/>
      <c r="E62" s="92"/>
      <c r="F62" s="92"/>
    </row>
    <row r="63" spans="1:7" ht="15" x14ac:dyDescent="0.2">
      <c r="A63" s="87" t="s">
        <v>319</v>
      </c>
      <c r="B63" s="8">
        <v>70</v>
      </c>
      <c r="C63" s="12">
        <f t="shared" si="1"/>
        <v>0.1543235835294143</v>
      </c>
      <c r="D63" s="91"/>
      <c r="E63" s="92"/>
      <c r="F63" s="92"/>
    </row>
    <row r="64" spans="1:7" ht="15" x14ac:dyDescent="0.2">
      <c r="A64" s="87" t="s">
        <v>35</v>
      </c>
      <c r="B64" s="8">
        <v>44</v>
      </c>
      <c r="C64" s="12">
        <f t="shared" si="1"/>
        <v>9.7003395361346126E-2</v>
      </c>
      <c r="D64" s="95"/>
      <c r="E64" s="92"/>
      <c r="F64" s="92"/>
    </row>
    <row r="65" spans="1:6" ht="15" x14ac:dyDescent="0.2">
      <c r="A65" s="87" t="s">
        <v>36</v>
      </c>
      <c r="B65" s="8">
        <v>53</v>
      </c>
      <c r="C65" s="12">
        <f t="shared" si="1"/>
        <v>0.11684499895798511</v>
      </c>
      <c r="D65" s="95"/>
      <c r="E65" s="92"/>
      <c r="F65" s="92"/>
    </row>
    <row r="66" spans="1:6" ht="15" x14ac:dyDescent="0.2">
      <c r="A66" s="111" t="s">
        <v>347</v>
      </c>
      <c r="B66" s="112">
        <v>54</v>
      </c>
      <c r="C66" s="113">
        <f t="shared" si="1"/>
        <v>0.11904962157983388</v>
      </c>
      <c r="D66" s="95"/>
      <c r="E66" s="92"/>
      <c r="F66" s="92"/>
    </row>
    <row r="67" spans="1:6" ht="15" x14ac:dyDescent="0.2">
      <c r="A67" s="90"/>
      <c r="B67" s="8"/>
      <c r="C67" s="12" t="str">
        <f t="shared" si="1"/>
        <v/>
      </c>
      <c r="D67" s="95"/>
      <c r="E67" s="92"/>
      <c r="F67" s="92"/>
    </row>
    <row r="68" spans="1:6" ht="15" x14ac:dyDescent="0.2">
      <c r="A68" s="101" t="s">
        <v>37</v>
      </c>
      <c r="B68" s="8">
        <v>300</v>
      </c>
      <c r="C68" s="12">
        <f t="shared" si="1"/>
        <v>0.66138678655463268</v>
      </c>
      <c r="D68" s="95"/>
      <c r="E68" s="92"/>
      <c r="F68" s="92"/>
    </row>
    <row r="69" spans="1:6" ht="15" x14ac:dyDescent="0.2">
      <c r="A69" s="101" t="s">
        <v>279</v>
      </c>
      <c r="B69" s="8"/>
      <c r="C69" s="12" t="str">
        <f t="shared" si="1"/>
        <v/>
      </c>
      <c r="D69" s="91"/>
      <c r="E69" s="92"/>
      <c r="F69" s="92"/>
    </row>
    <row r="70" spans="1:6" ht="15" x14ac:dyDescent="0.2">
      <c r="A70" s="101"/>
      <c r="B70" s="8"/>
      <c r="C70" s="12" t="str">
        <f t="shared" si="1"/>
        <v/>
      </c>
      <c r="D70" s="91"/>
      <c r="E70" s="92"/>
      <c r="F70" s="92"/>
    </row>
    <row r="71" spans="1:6" ht="15" x14ac:dyDescent="0.2">
      <c r="A71" s="87" t="s">
        <v>38</v>
      </c>
      <c r="B71" s="8"/>
      <c r="C71" s="12" t="str">
        <f t="shared" si="1"/>
        <v/>
      </c>
      <c r="D71" s="91"/>
      <c r="E71" s="92"/>
      <c r="F71" s="92"/>
    </row>
    <row r="72" spans="1:6" ht="15" x14ac:dyDescent="0.2">
      <c r="A72" s="87"/>
      <c r="B72" s="8"/>
      <c r="C72" s="12" t="str">
        <f t="shared" si="1"/>
        <v/>
      </c>
      <c r="D72" s="91"/>
      <c r="E72" s="92"/>
      <c r="F72" s="92"/>
    </row>
    <row r="73" spans="1:6" ht="15" x14ac:dyDescent="0.2">
      <c r="A73" s="87" t="s">
        <v>39</v>
      </c>
      <c r="B73" s="8"/>
      <c r="C73" s="12" t="str">
        <f t="shared" si="1"/>
        <v/>
      </c>
      <c r="D73" s="91"/>
      <c r="E73" s="92"/>
      <c r="F73" s="92"/>
    </row>
    <row r="74" spans="1:6" s="96" customFormat="1" x14ac:dyDescent="0.25">
      <c r="A74" s="87" t="s">
        <v>40</v>
      </c>
      <c r="B74" s="8"/>
      <c r="C74" s="12" t="str">
        <f t="shared" si="1"/>
        <v/>
      </c>
      <c r="D74" s="92"/>
      <c r="E74" s="92"/>
      <c r="F74" s="92"/>
    </row>
    <row r="75" spans="1:6" s="96" customFormat="1" x14ac:dyDescent="0.25">
      <c r="A75" s="87"/>
      <c r="B75" s="8"/>
      <c r="C75" s="12" t="str">
        <f t="shared" si="1"/>
        <v/>
      </c>
      <c r="D75" s="92"/>
      <c r="E75" s="92"/>
      <c r="F75" s="92"/>
    </row>
    <row r="76" spans="1:6" ht="15" x14ac:dyDescent="0.2">
      <c r="A76" s="88" t="s">
        <v>41</v>
      </c>
      <c r="B76" s="8"/>
      <c r="C76" s="12"/>
      <c r="D76" s="91"/>
      <c r="E76" s="92"/>
      <c r="F76" s="92"/>
    </row>
    <row r="77" spans="1:6" ht="15" x14ac:dyDescent="0.2">
      <c r="A77" s="102" t="s">
        <v>42</v>
      </c>
      <c r="B77" s="8">
        <v>16</v>
      </c>
      <c r="C77" s="12">
        <f t="shared" ref="C77:C85" si="2">IF(B77/453.59237&gt;=0.01,B77/453.59237,"")</f>
        <v>3.5273961949580414E-2</v>
      </c>
      <c r="D77" s="91"/>
      <c r="E77" s="92"/>
      <c r="F77" s="92"/>
    </row>
    <row r="78" spans="1:6" ht="15" x14ac:dyDescent="0.2">
      <c r="A78" s="87" t="s">
        <v>43</v>
      </c>
      <c r="B78" s="8">
        <v>46</v>
      </c>
      <c r="C78" s="12">
        <f t="shared" si="2"/>
        <v>0.10141264060504368</v>
      </c>
      <c r="D78" s="91"/>
      <c r="E78" s="92"/>
      <c r="F78" s="92"/>
    </row>
    <row r="79" spans="1:6" ht="15" x14ac:dyDescent="0.2">
      <c r="A79" s="87" t="s">
        <v>44</v>
      </c>
      <c r="B79" s="8">
        <v>27</v>
      </c>
      <c r="C79" s="12">
        <f t="shared" si="2"/>
        <v>5.9524810789916942E-2</v>
      </c>
      <c r="D79" s="91"/>
      <c r="E79" s="92"/>
      <c r="F79" s="92"/>
    </row>
    <row r="80" spans="1:6" ht="15" x14ac:dyDescent="0.2">
      <c r="A80" s="90" t="s">
        <v>45</v>
      </c>
      <c r="B80" s="8"/>
      <c r="C80" s="12" t="str">
        <f t="shared" si="2"/>
        <v/>
      </c>
      <c r="D80" s="91"/>
      <c r="E80" s="92"/>
      <c r="F80" s="92"/>
    </row>
    <row r="81" spans="1:6" ht="15" x14ac:dyDescent="0.2">
      <c r="A81" s="87" t="s">
        <v>46</v>
      </c>
      <c r="B81" s="8">
        <v>10</v>
      </c>
      <c r="C81" s="12">
        <f t="shared" si="2"/>
        <v>2.2046226218487758E-2</v>
      </c>
      <c r="D81" s="91"/>
      <c r="E81" s="92"/>
      <c r="F81" s="92"/>
    </row>
    <row r="82" spans="1:6" ht="15" x14ac:dyDescent="0.2">
      <c r="A82" s="87" t="s">
        <v>47</v>
      </c>
      <c r="B82" s="8">
        <v>20</v>
      </c>
      <c r="C82" s="12">
        <f t="shared" si="2"/>
        <v>4.4092452436975516E-2</v>
      </c>
      <c r="D82" s="91"/>
      <c r="E82" s="92"/>
      <c r="F82" s="92"/>
    </row>
    <row r="83" spans="1:6" ht="15" x14ac:dyDescent="0.2">
      <c r="A83" s="87" t="s">
        <v>48</v>
      </c>
      <c r="B83" s="8">
        <v>8</v>
      </c>
      <c r="C83" s="12">
        <f t="shared" si="2"/>
        <v>1.7636980974790207E-2</v>
      </c>
      <c r="D83" s="91"/>
      <c r="E83" s="92"/>
      <c r="F83" s="92"/>
    </row>
    <row r="84" spans="1:6" ht="15" x14ac:dyDescent="0.2">
      <c r="A84" s="87" t="s">
        <v>305</v>
      </c>
      <c r="B84" s="8">
        <v>25</v>
      </c>
      <c r="C84" s="12">
        <f t="shared" si="2"/>
        <v>5.5115565546219394E-2</v>
      </c>
      <c r="D84" s="91"/>
      <c r="E84" s="92"/>
      <c r="F84" s="92"/>
    </row>
    <row r="85" spans="1:6" ht="15" x14ac:dyDescent="0.2">
      <c r="A85" s="89" t="s">
        <v>322</v>
      </c>
      <c r="B85" s="8">
        <v>6</v>
      </c>
      <c r="C85" s="12">
        <f t="shared" si="2"/>
        <v>1.3227735731092654E-2</v>
      </c>
      <c r="D85" s="91"/>
      <c r="E85" s="92"/>
      <c r="F85" s="92"/>
    </row>
    <row r="86" spans="1:6" ht="15" x14ac:dyDescent="0.2">
      <c r="A86" s="130"/>
      <c r="B86" s="112"/>
      <c r="C86" s="113"/>
      <c r="D86" s="91"/>
      <c r="E86" s="92"/>
      <c r="F86" s="92"/>
    </row>
    <row r="87" spans="1:6" ht="15" x14ac:dyDescent="0.2">
      <c r="A87" s="87" t="s">
        <v>49</v>
      </c>
      <c r="B87" s="8">
        <v>30</v>
      </c>
      <c r="C87" s="12">
        <f t="shared" ref="C87:C98" si="3">IF(B87/453.59237&gt;=0.01,B87/453.59237,"")</f>
        <v>6.6138678655463273E-2</v>
      </c>
      <c r="D87" s="91"/>
      <c r="E87" s="92"/>
      <c r="F87" s="92"/>
    </row>
    <row r="88" spans="1:6" ht="15" x14ac:dyDescent="0.2">
      <c r="A88" s="87"/>
      <c r="B88" s="8"/>
      <c r="C88" s="12" t="str">
        <f t="shared" si="3"/>
        <v/>
      </c>
      <c r="D88" s="91"/>
      <c r="E88" s="92"/>
      <c r="F88" s="92"/>
    </row>
    <row r="89" spans="1:6" ht="15" x14ac:dyDescent="0.2">
      <c r="A89" s="88" t="s">
        <v>339</v>
      </c>
      <c r="B89" s="8"/>
      <c r="C89" s="12" t="str">
        <f t="shared" si="3"/>
        <v/>
      </c>
      <c r="D89" s="91"/>
      <c r="E89" s="92"/>
      <c r="F89" s="92"/>
    </row>
    <row r="90" spans="1:6" ht="15" x14ac:dyDescent="0.2">
      <c r="A90" s="87" t="s">
        <v>295</v>
      </c>
      <c r="B90" s="8"/>
      <c r="C90" s="12" t="str">
        <f t="shared" si="3"/>
        <v/>
      </c>
      <c r="D90" s="91"/>
      <c r="E90" s="92"/>
      <c r="F90" s="92"/>
    </row>
    <row r="91" spans="1:6" ht="15" x14ac:dyDescent="0.2">
      <c r="A91" s="87" t="s">
        <v>50</v>
      </c>
      <c r="B91" s="8"/>
      <c r="C91" s="12" t="str">
        <f t="shared" si="3"/>
        <v/>
      </c>
      <c r="D91" s="91"/>
      <c r="E91" s="92"/>
      <c r="F91" s="92"/>
    </row>
    <row r="92" spans="1:6" ht="15" x14ac:dyDescent="0.2">
      <c r="A92" s="87" t="s">
        <v>51</v>
      </c>
      <c r="B92" s="8"/>
      <c r="C92" s="12" t="str">
        <f t="shared" si="3"/>
        <v/>
      </c>
      <c r="D92" s="91"/>
      <c r="E92" s="92"/>
      <c r="F92" s="92"/>
    </row>
    <row r="93" spans="1:6" ht="15" x14ac:dyDescent="0.2">
      <c r="A93" s="87" t="s">
        <v>312</v>
      </c>
      <c r="B93" s="8"/>
      <c r="C93" s="12" t="str">
        <f t="shared" si="3"/>
        <v/>
      </c>
      <c r="D93" s="91"/>
      <c r="E93" s="92"/>
      <c r="F93" s="92"/>
    </row>
    <row r="94" spans="1:6" ht="15" x14ac:dyDescent="0.2">
      <c r="A94" s="87" t="s">
        <v>320</v>
      </c>
      <c r="B94" s="8"/>
      <c r="C94" s="12" t="str">
        <f t="shared" si="3"/>
        <v/>
      </c>
      <c r="D94" s="91"/>
      <c r="E94" s="92"/>
    </row>
    <row r="95" spans="1:6" ht="15" x14ac:dyDescent="0.2">
      <c r="A95" s="90" t="s">
        <v>52</v>
      </c>
      <c r="B95" s="8"/>
      <c r="C95" s="12" t="str">
        <f t="shared" si="3"/>
        <v/>
      </c>
      <c r="D95" s="91"/>
      <c r="E95" s="92"/>
    </row>
    <row r="96" spans="1:6" ht="15" x14ac:dyDescent="0.2">
      <c r="A96" s="90"/>
      <c r="B96" s="8"/>
      <c r="C96" s="12" t="str">
        <f t="shared" si="3"/>
        <v/>
      </c>
      <c r="D96" s="91"/>
      <c r="E96" s="92"/>
    </row>
    <row r="97" spans="1:6" ht="15" x14ac:dyDescent="0.2">
      <c r="A97" s="87" t="s">
        <v>341</v>
      </c>
      <c r="B97" s="8">
        <v>20</v>
      </c>
      <c r="C97" s="12">
        <f t="shared" si="3"/>
        <v>4.4092452436975516E-2</v>
      </c>
      <c r="D97" s="91"/>
      <c r="E97" s="92"/>
    </row>
    <row r="98" spans="1:6" ht="15" x14ac:dyDescent="0.2">
      <c r="A98" s="87" t="s">
        <v>340</v>
      </c>
      <c r="B98" s="8">
        <v>19</v>
      </c>
      <c r="C98" s="12">
        <f t="shared" si="3"/>
        <v>4.1887829815126738E-2</v>
      </c>
      <c r="D98" s="91"/>
      <c r="E98" s="92"/>
      <c r="F98" s="92"/>
    </row>
    <row r="99" spans="1:6" ht="15" x14ac:dyDescent="0.2">
      <c r="A99" s="111"/>
      <c r="B99" s="112"/>
      <c r="C99" s="113"/>
      <c r="D99" s="91"/>
      <c r="E99" s="92"/>
      <c r="F99" s="92"/>
    </row>
    <row r="100" spans="1:6" ht="15" x14ac:dyDescent="0.2">
      <c r="A100" s="88" t="s">
        <v>64</v>
      </c>
      <c r="B100" s="8"/>
      <c r="C100" s="12"/>
      <c r="D100" s="91"/>
      <c r="E100" s="92"/>
      <c r="F100" s="92"/>
    </row>
    <row r="101" spans="1:6" ht="15" x14ac:dyDescent="0.2">
      <c r="A101" s="87" t="s">
        <v>65</v>
      </c>
      <c r="B101" s="8">
        <v>27</v>
      </c>
      <c r="C101" s="12">
        <f>IF(B101/453.59237&gt;=0.01,B101/453.59237,"")</f>
        <v>5.9524810789916942E-2</v>
      </c>
      <c r="D101" s="91"/>
      <c r="E101" s="92"/>
      <c r="F101" s="92"/>
    </row>
    <row r="102" spans="1:6" ht="15" x14ac:dyDescent="0.2">
      <c r="A102" s="87"/>
      <c r="B102" s="8"/>
      <c r="C102" s="12" t="str">
        <f>IF(B102/453.59237&gt;=0.01,B102/453.59237,"")</f>
        <v/>
      </c>
      <c r="D102" s="91"/>
      <c r="E102" s="92"/>
      <c r="F102" s="92"/>
    </row>
    <row r="103" spans="1:6" ht="15" x14ac:dyDescent="0.2">
      <c r="A103" s="87" t="s">
        <v>308</v>
      </c>
      <c r="B103" s="8">
        <v>88</v>
      </c>
      <c r="C103" s="12">
        <f>IF(B103/453.59237&gt;=0.01,B103/453.59237,"")</f>
        <v>0.19400679072269225</v>
      </c>
      <c r="D103" s="91"/>
      <c r="E103" s="92"/>
      <c r="F103" s="92"/>
    </row>
    <row r="104" spans="1:6" ht="15" x14ac:dyDescent="0.2">
      <c r="A104" s="87"/>
      <c r="B104" s="8"/>
      <c r="C104" s="12"/>
      <c r="D104" s="91"/>
      <c r="E104" s="92"/>
      <c r="F104" s="92"/>
    </row>
    <row r="105" spans="1:6" ht="15" x14ac:dyDescent="0.2">
      <c r="A105" s="87" t="s">
        <v>328</v>
      </c>
      <c r="B105" s="8">
        <v>177</v>
      </c>
      <c r="C105" s="12">
        <f>IF(B105/453.59237&gt;=0.01,B105/453.59237,"")</f>
        <v>0.39021820406723329</v>
      </c>
      <c r="D105" s="91"/>
      <c r="E105" s="92"/>
      <c r="F105" s="92"/>
    </row>
    <row r="106" spans="1:6" ht="15" x14ac:dyDescent="0.2">
      <c r="A106" s="90"/>
      <c r="B106" s="8"/>
      <c r="C106" s="12"/>
      <c r="D106" s="91"/>
      <c r="E106" s="92"/>
      <c r="F106" s="92"/>
    </row>
    <row r="107" spans="1:6" ht="15" x14ac:dyDescent="0.2">
      <c r="A107" s="87" t="s">
        <v>329</v>
      </c>
      <c r="B107" s="8">
        <v>41</v>
      </c>
      <c r="C107" s="12">
        <f>IF(B107/453.59237&gt;=0.01,B107/453.59237,"")</f>
        <v>9.0389527495799801E-2</v>
      </c>
      <c r="D107" s="91"/>
      <c r="E107" s="92"/>
      <c r="F107" s="92"/>
    </row>
    <row r="108" spans="1:6" ht="15" x14ac:dyDescent="0.2">
      <c r="A108" s="87" t="s">
        <v>343</v>
      </c>
      <c r="B108" s="8">
        <v>48</v>
      </c>
      <c r="C108" s="12">
        <f>IF(B108/453.59237&gt;=0.01,B108/453.59237,"")</f>
        <v>0.10582188584874123</v>
      </c>
      <c r="D108" s="91"/>
      <c r="E108" s="92"/>
      <c r="F108" s="92"/>
    </row>
    <row r="109" spans="1:6" ht="15" x14ac:dyDescent="0.2">
      <c r="A109" s="87" t="s">
        <v>331</v>
      </c>
      <c r="B109" s="8">
        <v>30</v>
      </c>
      <c r="C109" s="12">
        <f>IF(B109/453.59237&gt;=0.01,B109/453.59237,"")</f>
        <v>6.6138678655463273E-2</v>
      </c>
      <c r="D109" s="91"/>
      <c r="E109" s="92"/>
      <c r="F109" s="92"/>
    </row>
    <row r="110" spans="1:6" ht="15" x14ac:dyDescent="0.2">
      <c r="A110" s="87"/>
      <c r="B110" s="8"/>
      <c r="C110" s="12"/>
      <c r="D110" s="91"/>
      <c r="E110" s="92"/>
      <c r="F110" s="92"/>
    </row>
    <row r="111" spans="1:6" ht="15" x14ac:dyDescent="0.2">
      <c r="A111" s="89" t="s">
        <v>330</v>
      </c>
      <c r="B111" s="8">
        <v>136</v>
      </c>
      <c r="C111" s="12">
        <f>IF(B111/453.59237&gt;=0.01,B111/453.59237,"")</f>
        <v>0.29982867657143347</v>
      </c>
      <c r="D111" s="91"/>
      <c r="E111" s="92"/>
      <c r="F111" s="92"/>
    </row>
    <row r="112" spans="1:6" ht="15" x14ac:dyDescent="0.2">
      <c r="A112" s="87"/>
      <c r="B112" s="8"/>
      <c r="C112" s="12"/>
      <c r="D112" s="91"/>
      <c r="E112" s="92"/>
      <c r="F112" s="92"/>
    </row>
    <row r="113" spans="1:6" ht="15" x14ac:dyDescent="0.2">
      <c r="A113" s="88" t="s">
        <v>271</v>
      </c>
      <c r="B113" s="8"/>
      <c r="C113" s="12"/>
      <c r="D113" s="91"/>
      <c r="E113" s="92"/>
      <c r="F113" s="92"/>
    </row>
    <row r="114" spans="1:6" ht="15" x14ac:dyDescent="0.2">
      <c r="A114" s="87" t="s">
        <v>272</v>
      </c>
      <c r="B114" s="8"/>
      <c r="C114" s="12"/>
      <c r="D114" s="91"/>
      <c r="E114" s="92"/>
      <c r="F114" s="92"/>
    </row>
    <row r="115" spans="1:6" ht="15" x14ac:dyDescent="0.2">
      <c r="A115" s="87" t="s">
        <v>273</v>
      </c>
      <c r="B115" s="8"/>
      <c r="C115" s="12"/>
      <c r="D115" s="91"/>
      <c r="E115" s="92"/>
      <c r="F115" s="92"/>
    </row>
    <row r="116" spans="1:6" ht="15" x14ac:dyDescent="0.2">
      <c r="A116" s="87" t="s">
        <v>274</v>
      </c>
      <c r="B116" s="8"/>
      <c r="C116" s="12"/>
      <c r="D116" s="91"/>
      <c r="E116" s="92"/>
      <c r="F116" s="92"/>
    </row>
    <row r="117" spans="1:6" ht="15" x14ac:dyDescent="0.2">
      <c r="A117" s="87"/>
      <c r="B117" s="8"/>
      <c r="C117" s="12"/>
      <c r="D117" s="91"/>
      <c r="E117" s="92"/>
      <c r="F117" s="92"/>
    </row>
    <row r="118" spans="1:6" ht="15" x14ac:dyDescent="0.2">
      <c r="A118" s="88" t="s">
        <v>66</v>
      </c>
      <c r="B118" s="14"/>
      <c r="C118" s="12" t="str">
        <f>IF(B118/453.59237&gt;=0.01,B118/453.59237,"")</f>
        <v/>
      </c>
      <c r="D118" s="91"/>
      <c r="E118" s="92"/>
      <c r="F118" s="92"/>
    </row>
    <row r="119" spans="1:6" ht="15" x14ac:dyDescent="0.2">
      <c r="A119" s="87" t="s">
        <v>337</v>
      </c>
      <c r="B119" s="8">
        <v>55</v>
      </c>
      <c r="C119" s="12">
        <f>IF(B119/453.59237&gt;=0.01,B119/453.59237,"")</f>
        <v>0.12125424420168267</v>
      </c>
      <c r="D119" s="91"/>
      <c r="E119" s="92"/>
      <c r="F119" s="92"/>
    </row>
    <row r="120" spans="1:6" ht="15" x14ac:dyDescent="0.2">
      <c r="A120" s="111"/>
      <c r="B120" s="112"/>
      <c r="C120" s="113"/>
      <c r="D120" s="91"/>
      <c r="E120" s="92"/>
      <c r="F120" s="92"/>
    </row>
    <row r="121" spans="1:6" s="96" customFormat="1" x14ac:dyDescent="0.25">
      <c r="A121" s="131" t="s">
        <v>325</v>
      </c>
      <c r="B121" s="132"/>
      <c r="C121" s="133" t="str">
        <f>IF(B121/453.59237&gt;=0.01,B121/453.59237,"")</f>
        <v/>
      </c>
      <c r="D121" s="92"/>
      <c r="E121" s="92"/>
      <c r="F121" s="92"/>
    </row>
    <row r="122" spans="1:6" ht="15" x14ac:dyDescent="0.2">
      <c r="A122" s="134"/>
      <c r="B122" s="132"/>
      <c r="C122" s="133"/>
      <c r="D122" s="91"/>
      <c r="E122" s="92"/>
      <c r="F122" s="92"/>
    </row>
    <row r="123" spans="1:6" ht="15" x14ac:dyDescent="0.2">
      <c r="A123" s="135" t="s">
        <v>326</v>
      </c>
      <c r="B123" s="132">
        <v>15</v>
      </c>
      <c r="C123" s="133">
        <f t="shared" ref="C123" si="4">IF(B123/453.59237&gt;=0.01,B123/453.59237,"")</f>
        <v>3.3069339327731637E-2</v>
      </c>
      <c r="D123" s="91"/>
      <c r="E123" s="92"/>
      <c r="F123" s="92"/>
    </row>
    <row r="124" spans="1:6" ht="15" x14ac:dyDescent="0.2">
      <c r="A124" s="136"/>
      <c r="B124" s="132"/>
      <c r="C124" s="137"/>
      <c r="D124" s="91"/>
      <c r="E124" s="92"/>
      <c r="F124" s="92"/>
    </row>
    <row r="125" spans="1:6" ht="15" x14ac:dyDescent="0.2">
      <c r="A125" s="131" t="s">
        <v>333</v>
      </c>
      <c r="B125" s="132"/>
      <c r="C125" s="133"/>
      <c r="D125" s="91"/>
      <c r="E125" s="92"/>
      <c r="F125" s="92"/>
    </row>
    <row r="126" spans="1:6" ht="15" x14ac:dyDescent="0.2">
      <c r="A126" s="135" t="s">
        <v>324</v>
      </c>
      <c r="B126" s="132">
        <v>65</v>
      </c>
      <c r="C126" s="133">
        <f t="shared" ref="C126" si="5">IF(B126/453.59237&gt;=0.01,B126/453.59237,"")</f>
        <v>0.14330047042017041</v>
      </c>
      <c r="D126" s="91"/>
      <c r="E126" s="92"/>
      <c r="F126" s="92"/>
    </row>
    <row r="127" spans="1:6" ht="15" x14ac:dyDescent="0.2">
      <c r="A127" s="135" t="s">
        <v>296</v>
      </c>
      <c r="B127" s="138"/>
      <c r="C127" s="133"/>
      <c r="D127" s="91"/>
      <c r="E127" s="92"/>
      <c r="F127" s="92"/>
    </row>
    <row r="128" spans="1:6" ht="15" x14ac:dyDescent="0.2">
      <c r="A128" s="135" t="s">
        <v>323</v>
      </c>
      <c r="B128" s="138"/>
      <c r="C128" s="133"/>
      <c r="D128" s="91"/>
      <c r="E128" s="92"/>
      <c r="F128" s="92"/>
    </row>
    <row r="129" spans="1:6" ht="15" x14ac:dyDescent="0.2">
      <c r="A129" s="135" t="s">
        <v>297</v>
      </c>
      <c r="B129" s="138"/>
      <c r="C129" s="133"/>
      <c r="D129" s="91"/>
      <c r="E129" s="92"/>
      <c r="F129" s="92"/>
    </row>
    <row r="130" spans="1:6" ht="15" x14ac:dyDescent="0.2">
      <c r="A130" s="135" t="s">
        <v>298</v>
      </c>
      <c r="B130" s="138"/>
      <c r="C130" s="133"/>
      <c r="D130" s="91"/>
      <c r="E130" s="92"/>
      <c r="F130" s="92"/>
    </row>
    <row r="131" spans="1:6" ht="15" x14ac:dyDescent="0.2">
      <c r="A131" s="135" t="s">
        <v>54</v>
      </c>
      <c r="B131" s="138"/>
      <c r="C131" s="133"/>
      <c r="D131" s="91"/>
      <c r="E131" s="92"/>
      <c r="F131" s="92"/>
    </row>
    <row r="132" spans="1:6" ht="15" x14ac:dyDescent="0.2">
      <c r="A132" s="135" t="s">
        <v>299</v>
      </c>
      <c r="B132" s="138"/>
      <c r="C132" s="133"/>
      <c r="D132" s="91"/>
      <c r="E132" s="92"/>
      <c r="F132" s="92"/>
    </row>
    <row r="133" spans="1:6" ht="15" x14ac:dyDescent="0.2">
      <c r="A133" s="135" t="s">
        <v>55</v>
      </c>
      <c r="B133" s="138"/>
      <c r="C133" s="133"/>
      <c r="D133" s="91"/>
      <c r="E133" s="92"/>
      <c r="F133" s="92"/>
    </row>
    <row r="134" spans="1:6" ht="15" x14ac:dyDescent="0.2">
      <c r="A134" s="135" t="s">
        <v>300</v>
      </c>
      <c r="B134" s="138"/>
      <c r="C134" s="133"/>
      <c r="D134" s="91"/>
      <c r="E134" s="92"/>
      <c r="F134" s="92"/>
    </row>
    <row r="135" spans="1:6" ht="15" x14ac:dyDescent="0.2">
      <c r="A135" s="135" t="s">
        <v>56</v>
      </c>
      <c r="B135" s="132"/>
      <c r="C135" s="133" t="str">
        <f>IF(B135/453.59237&gt;=0.01,B135/453.59237,"")</f>
        <v/>
      </c>
      <c r="D135" s="91"/>
      <c r="E135" s="92"/>
      <c r="F135" s="92"/>
    </row>
    <row r="136" spans="1:6" ht="15" x14ac:dyDescent="0.2">
      <c r="A136" s="135" t="s">
        <v>301</v>
      </c>
      <c r="B136" s="132"/>
      <c r="C136" s="133"/>
      <c r="D136" s="91"/>
      <c r="E136" s="92"/>
      <c r="F136" s="92"/>
    </row>
    <row r="137" spans="1:6" ht="15" x14ac:dyDescent="0.2">
      <c r="A137" s="135" t="s">
        <v>57</v>
      </c>
      <c r="B137" s="132"/>
      <c r="C137" s="133" t="str">
        <f t="shared" ref="C137:C139" si="6">IF(B137/453.59237&gt;=0.01,B137/453.59237,"")</f>
        <v/>
      </c>
      <c r="D137" s="91"/>
      <c r="E137" s="92"/>
      <c r="F137" s="92"/>
    </row>
    <row r="138" spans="1:6" ht="15" x14ac:dyDescent="0.2">
      <c r="A138" s="135" t="s">
        <v>321</v>
      </c>
      <c r="B138" s="132"/>
      <c r="C138" s="133" t="str">
        <f t="shared" si="6"/>
        <v/>
      </c>
      <c r="D138" s="91"/>
      <c r="E138" s="92"/>
      <c r="F138" s="92"/>
    </row>
    <row r="139" spans="1:6" ht="15" x14ac:dyDescent="0.2">
      <c r="A139" s="135" t="s">
        <v>311</v>
      </c>
      <c r="B139" s="132"/>
      <c r="C139" s="133" t="str">
        <f t="shared" si="6"/>
        <v/>
      </c>
      <c r="D139" s="91"/>
      <c r="E139" s="92"/>
      <c r="F139" s="92"/>
    </row>
    <row r="140" spans="1:6" ht="15" x14ac:dyDescent="0.2">
      <c r="A140" s="139" t="s">
        <v>278</v>
      </c>
      <c r="B140" s="132"/>
      <c r="C140" s="133"/>
      <c r="D140" s="91"/>
      <c r="E140" s="92"/>
      <c r="F140" s="92"/>
    </row>
    <row r="141" spans="1:6" ht="15" x14ac:dyDescent="0.2">
      <c r="A141" s="135" t="s">
        <v>58</v>
      </c>
      <c r="B141" s="132"/>
      <c r="C141" s="133" t="str">
        <f>IF(B141/453.59237&gt;=0.01,B141/453.59237,"")</f>
        <v/>
      </c>
      <c r="D141" s="91"/>
      <c r="E141" s="92"/>
      <c r="F141" s="92"/>
    </row>
    <row r="142" spans="1:6" ht="15" x14ac:dyDescent="0.2">
      <c r="A142" s="135" t="s">
        <v>59</v>
      </c>
      <c r="B142" s="132"/>
      <c r="C142" s="133" t="str">
        <f>IF(B142/453.59237&gt;=0.01,B142/453.59237,"")</f>
        <v/>
      </c>
      <c r="D142" s="91"/>
      <c r="E142" s="92"/>
      <c r="F142" s="92"/>
    </row>
    <row r="143" spans="1:6" ht="15" x14ac:dyDescent="0.2">
      <c r="A143" s="136"/>
      <c r="B143" s="140"/>
      <c r="C143" s="137"/>
      <c r="D143" s="91"/>
      <c r="E143" s="92"/>
      <c r="F143" s="92"/>
    </row>
    <row r="144" spans="1:6" ht="15" x14ac:dyDescent="0.2">
      <c r="A144" s="135" t="s">
        <v>53</v>
      </c>
      <c r="B144" s="132">
        <v>24</v>
      </c>
      <c r="C144" s="133">
        <f>IF(B144/453.59237&gt;=0.01,B144/453.59237,"")</f>
        <v>5.2910942924370617E-2</v>
      </c>
      <c r="D144" s="91"/>
      <c r="E144" s="92"/>
      <c r="F144" s="92"/>
    </row>
    <row r="145" spans="1:6" ht="15" x14ac:dyDescent="0.2">
      <c r="A145" s="136"/>
      <c r="B145" s="140"/>
      <c r="C145" s="137"/>
      <c r="D145" s="91"/>
      <c r="E145" s="92"/>
      <c r="F145" s="92"/>
    </row>
    <row r="146" spans="1:6" ht="15" x14ac:dyDescent="0.2">
      <c r="A146" s="131" t="s">
        <v>60</v>
      </c>
      <c r="B146" s="132">
        <v>72</v>
      </c>
      <c r="C146" s="133">
        <f t="shared" ref="C146:C166" si="7">IF(B146/453.59237&gt;=0.01,B146/453.59237,"")</f>
        <v>0.15873282877311184</v>
      </c>
      <c r="D146" s="91"/>
      <c r="E146" s="92"/>
      <c r="F146" s="92"/>
    </row>
    <row r="147" spans="1:6" ht="15" x14ac:dyDescent="0.2">
      <c r="A147" s="135" t="s">
        <v>280</v>
      </c>
      <c r="B147" s="132"/>
      <c r="C147" s="133" t="str">
        <f t="shared" si="7"/>
        <v/>
      </c>
      <c r="D147" s="91"/>
      <c r="E147" s="92"/>
      <c r="F147" s="92"/>
    </row>
    <row r="148" spans="1:6" ht="15" x14ac:dyDescent="0.2">
      <c r="A148" s="136" t="s">
        <v>348</v>
      </c>
      <c r="B148" s="140"/>
      <c r="C148" s="137"/>
      <c r="D148" s="91"/>
      <c r="E148" s="92"/>
      <c r="F148" s="92"/>
    </row>
    <row r="149" spans="1:6" ht="15" x14ac:dyDescent="0.2">
      <c r="A149" s="136" t="s">
        <v>349</v>
      </c>
      <c r="B149" s="140"/>
      <c r="C149" s="137"/>
      <c r="D149" s="91"/>
      <c r="E149" s="92"/>
      <c r="F149" s="92"/>
    </row>
    <row r="150" spans="1:6" ht="15" x14ac:dyDescent="0.2">
      <c r="A150" s="135" t="s">
        <v>310</v>
      </c>
      <c r="B150" s="132"/>
      <c r="C150" s="133" t="str">
        <f t="shared" si="7"/>
        <v/>
      </c>
      <c r="D150" s="91"/>
      <c r="E150" s="92"/>
      <c r="F150" s="92"/>
    </row>
    <row r="151" spans="1:6" ht="15" x14ac:dyDescent="0.2">
      <c r="A151" s="135" t="s">
        <v>281</v>
      </c>
      <c r="B151" s="132"/>
      <c r="C151" s="133" t="str">
        <f t="shared" si="7"/>
        <v/>
      </c>
      <c r="D151" s="91"/>
      <c r="E151" s="92"/>
      <c r="F151" s="92"/>
    </row>
    <row r="152" spans="1:6" ht="15" x14ac:dyDescent="0.2">
      <c r="A152" s="135" t="s">
        <v>309</v>
      </c>
      <c r="B152" s="132"/>
      <c r="C152" s="133" t="str">
        <f t="shared" si="7"/>
        <v/>
      </c>
      <c r="D152" s="91"/>
      <c r="E152" s="92"/>
      <c r="F152" s="92"/>
    </row>
    <row r="153" spans="1:6" ht="15" x14ac:dyDescent="0.2">
      <c r="A153" s="135" t="s">
        <v>282</v>
      </c>
      <c r="B153" s="132"/>
      <c r="C153" s="133" t="str">
        <f t="shared" si="7"/>
        <v/>
      </c>
      <c r="D153" s="91"/>
      <c r="E153" s="92"/>
      <c r="F153" s="92"/>
    </row>
    <row r="154" spans="1:6" ht="15" x14ac:dyDescent="0.2">
      <c r="A154" s="135" t="s">
        <v>283</v>
      </c>
      <c r="B154" s="132"/>
      <c r="C154" s="133" t="str">
        <f t="shared" si="7"/>
        <v/>
      </c>
      <c r="D154" s="91"/>
      <c r="E154" s="92"/>
      <c r="F154" s="92"/>
    </row>
    <row r="155" spans="1:6" ht="15" x14ac:dyDescent="0.2">
      <c r="A155" s="135" t="s">
        <v>284</v>
      </c>
      <c r="B155" s="132"/>
      <c r="C155" s="133" t="str">
        <f t="shared" si="7"/>
        <v/>
      </c>
      <c r="D155" s="91"/>
      <c r="E155" s="92"/>
      <c r="F155" s="92"/>
    </row>
    <row r="156" spans="1:6" ht="15" x14ac:dyDescent="0.2">
      <c r="A156" s="135" t="s">
        <v>285</v>
      </c>
      <c r="B156" s="132"/>
      <c r="C156" s="133" t="str">
        <f t="shared" si="7"/>
        <v/>
      </c>
      <c r="D156" s="91"/>
      <c r="E156" s="92"/>
      <c r="F156" s="92"/>
    </row>
    <row r="157" spans="1:6" ht="15" x14ac:dyDescent="0.2">
      <c r="A157" s="135" t="s">
        <v>286</v>
      </c>
      <c r="B157" s="132"/>
      <c r="C157" s="133" t="str">
        <f t="shared" si="7"/>
        <v/>
      </c>
      <c r="D157" s="91"/>
      <c r="E157" s="92"/>
      <c r="F157" s="92"/>
    </row>
    <row r="158" spans="1:6" ht="15" x14ac:dyDescent="0.2">
      <c r="A158" s="135" t="s">
        <v>287</v>
      </c>
      <c r="B158" s="132"/>
      <c r="C158" s="133" t="str">
        <f t="shared" si="7"/>
        <v/>
      </c>
      <c r="D158" s="91"/>
      <c r="E158" s="92"/>
      <c r="F158" s="92"/>
    </row>
    <row r="159" spans="1:6" ht="15" x14ac:dyDescent="0.2">
      <c r="A159" s="135" t="s">
        <v>323</v>
      </c>
      <c r="B159" s="132"/>
      <c r="C159" s="133" t="str">
        <f t="shared" si="7"/>
        <v/>
      </c>
      <c r="D159" s="91"/>
      <c r="E159" s="92"/>
      <c r="F159" s="92"/>
    </row>
    <row r="160" spans="1:6" ht="15" x14ac:dyDescent="0.2">
      <c r="A160" s="135" t="s">
        <v>288</v>
      </c>
      <c r="B160" s="132"/>
      <c r="C160" s="133" t="str">
        <f t="shared" si="7"/>
        <v/>
      </c>
      <c r="D160" s="91"/>
      <c r="E160" s="92"/>
      <c r="F160" s="92"/>
    </row>
    <row r="161" spans="1:6" ht="15" x14ac:dyDescent="0.2">
      <c r="A161" s="135" t="s">
        <v>289</v>
      </c>
      <c r="B161" s="132"/>
      <c r="C161" s="133" t="str">
        <f t="shared" si="7"/>
        <v/>
      </c>
      <c r="D161" s="91"/>
      <c r="E161" s="92"/>
      <c r="F161" s="92"/>
    </row>
    <row r="162" spans="1:6" ht="15" x14ac:dyDescent="0.2">
      <c r="A162" s="135" t="s">
        <v>290</v>
      </c>
      <c r="B162" s="132"/>
      <c r="C162" s="133" t="str">
        <f t="shared" si="7"/>
        <v/>
      </c>
      <c r="D162" s="91"/>
      <c r="E162" s="92"/>
      <c r="F162" s="92"/>
    </row>
    <row r="163" spans="1:6" ht="15" x14ac:dyDescent="0.2">
      <c r="A163" s="135" t="s">
        <v>291</v>
      </c>
      <c r="B163" s="132"/>
      <c r="C163" s="133" t="str">
        <f t="shared" si="7"/>
        <v/>
      </c>
      <c r="D163" s="91"/>
      <c r="E163" s="92"/>
      <c r="F163" s="92"/>
    </row>
    <row r="164" spans="1:6" ht="15" x14ac:dyDescent="0.2">
      <c r="A164" s="135" t="s">
        <v>292</v>
      </c>
      <c r="B164" s="132"/>
      <c r="C164" s="133" t="str">
        <f t="shared" si="7"/>
        <v/>
      </c>
      <c r="D164" s="91"/>
      <c r="E164" s="92"/>
      <c r="F164" s="92"/>
    </row>
    <row r="165" spans="1:6" ht="15" x14ac:dyDescent="0.2">
      <c r="A165" s="135" t="s">
        <v>293</v>
      </c>
      <c r="B165" s="132"/>
      <c r="C165" s="133" t="str">
        <f t="shared" si="7"/>
        <v/>
      </c>
      <c r="D165" s="91"/>
      <c r="E165" s="92"/>
      <c r="F165" s="92"/>
    </row>
    <row r="166" spans="1:6" ht="15" x14ac:dyDescent="0.2">
      <c r="A166" s="135" t="s">
        <v>314</v>
      </c>
      <c r="B166" s="132"/>
      <c r="C166" s="133" t="str">
        <f t="shared" si="7"/>
        <v/>
      </c>
      <c r="D166" s="91"/>
      <c r="E166" s="92"/>
      <c r="F166" s="92"/>
    </row>
    <row r="167" spans="1:6" ht="15" x14ac:dyDescent="0.2">
      <c r="A167" s="135" t="s">
        <v>334</v>
      </c>
      <c r="B167" s="140"/>
      <c r="C167" s="137"/>
      <c r="D167" s="91"/>
      <c r="E167" s="92"/>
      <c r="F167" s="92"/>
    </row>
    <row r="168" spans="1:6" ht="15" x14ac:dyDescent="0.2">
      <c r="A168" s="135"/>
      <c r="B168" s="132"/>
      <c r="C168" s="133"/>
      <c r="D168" s="91"/>
      <c r="E168" s="92"/>
      <c r="F168" s="92"/>
    </row>
    <row r="169" spans="1:6" ht="15" x14ac:dyDescent="0.2">
      <c r="A169" s="131" t="s">
        <v>61</v>
      </c>
      <c r="B169" s="132"/>
      <c r="C169" s="133"/>
      <c r="D169" s="91"/>
      <c r="E169" s="92"/>
      <c r="F169" s="92"/>
    </row>
    <row r="170" spans="1:6" ht="15" x14ac:dyDescent="0.2">
      <c r="A170" s="135" t="s">
        <v>62</v>
      </c>
      <c r="B170" s="132">
        <v>16</v>
      </c>
      <c r="C170" s="133">
        <f t="shared" ref="C170:C175" si="8">IF(B170/453.59237&gt;=0.01,B170/453.59237,"")</f>
        <v>3.5273961949580414E-2</v>
      </c>
      <c r="D170" s="91"/>
      <c r="E170" s="92"/>
      <c r="F170" s="92"/>
    </row>
    <row r="171" spans="1:6" ht="15" x14ac:dyDescent="0.2">
      <c r="A171" s="135" t="s">
        <v>63</v>
      </c>
      <c r="B171" s="132">
        <v>15</v>
      </c>
      <c r="C171" s="133">
        <f t="shared" si="8"/>
        <v>3.3069339327731637E-2</v>
      </c>
      <c r="D171" s="91"/>
      <c r="E171" s="92"/>
      <c r="F171" s="92"/>
    </row>
    <row r="172" spans="1:6" ht="15" x14ac:dyDescent="0.2">
      <c r="A172" s="135"/>
      <c r="B172" s="132"/>
      <c r="C172" s="133" t="str">
        <f t="shared" si="8"/>
        <v/>
      </c>
      <c r="D172" s="91"/>
      <c r="E172" s="92"/>
      <c r="F172" s="92"/>
    </row>
    <row r="173" spans="1:6" ht="15" x14ac:dyDescent="0.2">
      <c r="A173" s="135" t="s">
        <v>336</v>
      </c>
      <c r="B173" s="132">
        <v>35</v>
      </c>
      <c r="C173" s="133">
        <f t="shared" si="8"/>
        <v>7.7161791764707152E-2</v>
      </c>
      <c r="D173" s="91"/>
      <c r="E173" s="92"/>
      <c r="F173" s="92"/>
    </row>
    <row r="174" spans="1:6" ht="15" x14ac:dyDescent="0.2">
      <c r="A174" s="136" t="s">
        <v>335</v>
      </c>
      <c r="B174" s="140">
        <v>15</v>
      </c>
      <c r="C174" s="137">
        <f t="shared" si="8"/>
        <v>3.3069339327731637E-2</v>
      </c>
      <c r="D174" s="91"/>
      <c r="E174" s="92"/>
      <c r="F174" s="92"/>
    </row>
    <row r="175" spans="1:6" ht="15" x14ac:dyDescent="0.2">
      <c r="A175" s="135" t="s">
        <v>327</v>
      </c>
      <c r="B175" s="132">
        <v>30</v>
      </c>
      <c r="C175" s="133">
        <f t="shared" si="8"/>
        <v>6.6138678655463273E-2</v>
      </c>
      <c r="D175" s="91"/>
      <c r="E175" s="92"/>
      <c r="F175" s="92"/>
    </row>
    <row r="176" spans="1:6" ht="15" x14ac:dyDescent="0.2">
      <c r="A176" s="141"/>
      <c r="B176" s="132"/>
      <c r="C176" s="133" t="str">
        <f>IF(B176/453.59237&gt;=0.01,B176/453.59237,"")</f>
        <v/>
      </c>
      <c r="D176" s="91"/>
      <c r="E176" s="92"/>
      <c r="F176" s="92"/>
    </row>
    <row r="177" spans="1:6" ht="15" x14ac:dyDescent="0.2">
      <c r="A177" s="135" t="s">
        <v>332</v>
      </c>
      <c r="B177" s="132">
        <v>65</v>
      </c>
      <c r="C177" s="133">
        <f>IF(B177/453.59237&gt;=0.01,B177/453.59237,"")</f>
        <v>0.14330047042017041</v>
      </c>
      <c r="D177" s="91"/>
      <c r="E177" s="92"/>
      <c r="F177" s="92"/>
    </row>
    <row r="178" spans="1:6" ht="15" x14ac:dyDescent="0.2">
      <c r="A178" s="111"/>
      <c r="B178" s="112"/>
      <c r="C178" s="113"/>
      <c r="D178" s="91"/>
      <c r="E178" s="92"/>
      <c r="F178" s="92"/>
    </row>
    <row r="179" spans="1:6" ht="15" x14ac:dyDescent="0.2">
      <c r="A179" s="88" t="s">
        <v>67</v>
      </c>
      <c r="B179" s="8"/>
      <c r="C179" s="12" t="str">
        <f t="shared" ref="C179" si="9">IF(B179/453.59237&gt;=0.01,B179/453.59237,"")</f>
        <v/>
      </c>
      <c r="D179" s="91"/>
      <c r="E179" s="92"/>
      <c r="F179" s="92"/>
    </row>
    <row r="180" spans="1:6" ht="15" x14ac:dyDescent="0.2">
      <c r="A180" s="103" t="s">
        <v>68</v>
      </c>
      <c r="B180" s="8"/>
      <c r="C180" s="12"/>
      <c r="D180" s="91"/>
      <c r="E180" s="92"/>
      <c r="F180" s="92"/>
    </row>
    <row r="181" spans="1:6" ht="15" x14ac:dyDescent="0.2">
      <c r="A181" s="87" t="s">
        <v>69</v>
      </c>
      <c r="B181" s="8"/>
      <c r="C181" s="12" t="str">
        <f>IF(B181/453.59237&gt;=0.01,B181/453.59237,"")</f>
        <v/>
      </c>
      <c r="D181" s="91"/>
      <c r="E181" s="92"/>
      <c r="F181" s="92"/>
    </row>
    <row r="182" spans="1:6" ht="15" x14ac:dyDescent="0.2">
      <c r="A182" s="87" t="s">
        <v>70</v>
      </c>
      <c r="B182" s="8"/>
      <c r="C182" s="12" t="str">
        <f>IF(B182/453.59237&gt;=0.01,B182/453.59237,"")</f>
        <v/>
      </c>
      <c r="D182" s="91"/>
      <c r="E182" s="92"/>
      <c r="F182" s="92"/>
    </row>
    <row r="183" spans="1:6" ht="15" x14ac:dyDescent="0.2">
      <c r="A183" s="87" t="s">
        <v>71</v>
      </c>
      <c r="B183" s="8"/>
      <c r="C183" s="12" t="str">
        <f>IF(B183/453.59237&gt;=0.01,B183/453.59237,"")</f>
        <v/>
      </c>
      <c r="D183" s="91"/>
      <c r="E183" s="92"/>
      <c r="F183" s="92"/>
    </row>
    <row r="184" spans="1:6" ht="15" x14ac:dyDescent="0.2">
      <c r="A184" s="87" t="s">
        <v>72</v>
      </c>
      <c r="B184" s="8"/>
      <c r="C184" s="12" t="str">
        <f>IF(B184/453.59237&gt;=0.01,B184/453.59237,"")</f>
        <v/>
      </c>
      <c r="D184" s="91"/>
      <c r="E184" s="92"/>
      <c r="F184" s="92"/>
    </row>
    <row r="185" spans="1:6" ht="15" x14ac:dyDescent="0.2">
      <c r="A185" s="87" t="s">
        <v>302</v>
      </c>
      <c r="B185" s="8"/>
      <c r="C185" s="12"/>
      <c r="D185" s="91"/>
      <c r="E185" s="92"/>
      <c r="F185" s="92"/>
    </row>
    <row r="186" spans="1:6" ht="15" x14ac:dyDescent="0.2">
      <c r="A186" s="87" t="s">
        <v>352</v>
      </c>
      <c r="B186" s="8"/>
      <c r="C186" s="12" t="str">
        <f>IF(B186/453.59237&gt;=0.01,B186/453.59237,"")</f>
        <v/>
      </c>
      <c r="D186" s="91"/>
      <c r="E186" s="92"/>
      <c r="F186" s="92"/>
    </row>
    <row r="187" spans="1:6" ht="15" x14ac:dyDescent="0.2">
      <c r="A187" s="101" t="s">
        <v>73</v>
      </c>
      <c r="B187" s="112"/>
      <c r="C187" s="113"/>
      <c r="D187" s="91"/>
      <c r="E187" s="92"/>
      <c r="F187" s="92"/>
    </row>
    <row r="188" spans="1:6" ht="15.75" thickBot="1" x14ac:dyDescent="0.25">
      <c r="A188" s="101"/>
      <c r="B188" s="8"/>
      <c r="C188" s="12"/>
      <c r="D188" s="91"/>
      <c r="E188" s="92"/>
      <c r="F188" s="92"/>
    </row>
    <row r="189" spans="1:6" ht="15.75" thickBot="1" x14ac:dyDescent="0.25">
      <c r="A189" s="15" t="s">
        <v>77</v>
      </c>
      <c r="B189" s="16" t="s">
        <v>78</v>
      </c>
      <c r="C189" s="17" t="s">
        <v>3</v>
      </c>
      <c r="D189" s="97"/>
      <c r="E189" s="92"/>
      <c r="F189" s="92"/>
    </row>
    <row r="190" spans="1:6" ht="15" x14ac:dyDescent="0.2">
      <c r="A190" s="19"/>
      <c r="B190" s="19"/>
      <c r="C190" s="120"/>
      <c r="D190" s="91"/>
      <c r="E190" s="92"/>
      <c r="F190" s="92"/>
    </row>
    <row r="191" spans="1:6" ht="15" x14ac:dyDescent="0.2">
      <c r="A191" s="18" t="s">
        <v>79</v>
      </c>
      <c r="B191" s="18">
        <f>SUM(B7:B188)/1000</f>
        <v>7.1360000000000001</v>
      </c>
      <c r="C191" s="121">
        <f>B191/0.45359237</f>
        <v>15.732187029512863</v>
      </c>
      <c r="D191" s="91"/>
      <c r="E191" s="92"/>
      <c r="F191" s="92"/>
    </row>
    <row r="192" spans="1:6" ht="15" x14ac:dyDescent="0.2">
      <c r="A192" s="18" t="s">
        <v>74</v>
      </c>
      <c r="B192" s="122">
        <v>2</v>
      </c>
      <c r="C192" s="121">
        <f>B192/0.45359237</f>
        <v>4.4092452436975513</v>
      </c>
      <c r="D192" s="92"/>
      <c r="E192" s="92"/>
      <c r="F192" s="92"/>
    </row>
    <row r="193" spans="1:7" ht="15" x14ac:dyDescent="0.2">
      <c r="A193" s="18" t="s">
        <v>80</v>
      </c>
      <c r="B193" s="122">
        <v>1</v>
      </c>
      <c r="C193" s="121">
        <f>B193/0.45359237</f>
        <v>2.2046226218487757</v>
      </c>
      <c r="D193" s="92"/>
      <c r="E193" s="92"/>
      <c r="F193" s="92"/>
    </row>
    <row r="194" spans="1:7" ht="15.75" thickBot="1" x14ac:dyDescent="0.25">
      <c r="A194" s="19"/>
      <c r="B194" s="123"/>
      <c r="C194" s="120"/>
      <c r="D194" s="92"/>
      <c r="E194" s="92"/>
      <c r="F194" s="92"/>
    </row>
    <row r="195" spans="1:7" ht="15" x14ac:dyDescent="0.2">
      <c r="A195" s="20" t="s">
        <v>81</v>
      </c>
      <c r="B195" s="124"/>
      <c r="C195" s="125"/>
      <c r="D195" s="92"/>
      <c r="E195" s="92"/>
      <c r="F195" s="92"/>
    </row>
    <row r="196" spans="1:7" ht="15" x14ac:dyDescent="0.2">
      <c r="A196" s="21" t="s">
        <v>82</v>
      </c>
      <c r="B196" s="21">
        <f>B191</f>
        <v>7.1360000000000001</v>
      </c>
      <c r="C196" s="109">
        <f>B196/0.45359237</f>
        <v>15.732187029512863</v>
      </c>
      <c r="D196" s="92"/>
      <c r="E196" s="92"/>
      <c r="F196" s="92"/>
    </row>
    <row r="197" spans="1:7" ht="18.75" thickBot="1" x14ac:dyDescent="0.3">
      <c r="A197" s="22" t="s">
        <v>83</v>
      </c>
      <c r="B197" s="22">
        <f>B192+B193+B191</f>
        <v>10.135999999999999</v>
      </c>
      <c r="C197" s="110">
        <f>B197/0.45359237</f>
        <v>22.34605489505919</v>
      </c>
      <c r="D197" s="92"/>
      <c r="E197" s="92"/>
      <c r="F197" s="92"/>
      <c r="G197" s="5"/>
    </row>
    <row r="198" spans="1:7" ht="18.75" thickBot="1" x14ac:dyDescent="0.3">
      <c r="A198" s="126"/>
      <c r="B198" s="126"/>
      <c r="C198" s="69"/>
      <c r="D198" s="92"/>
      <c r="E198" s="92"/>
      <c r="F198" s="92"/>
      <c r="G198" s="6"/>
    </row>
    <row r="199" spans="1:7" ht="18.75" thickBot="1" x14ac:dyDescent="0.3">
      <c r="A199" s="20" t="s">
        <v>84</v>
      </c>
      <c r="B199" s="142" t="s">
        <v>78</v>
      </c>
      <c r="C199" s="143" t="s">
        <v>3</v>
      </c>
      <c r="D199" s="92"/>
      <c r="E199" s="92"/>
      <c r="F199" s="92"/>
      <c r="G199" s="5"/>
    </row>
    <row r="200" spans="1:7" x14ac:dyDescent="0.25">
      <c r="A200" s="144" t="s">
        <v>85</v>
      </c>
      <c r="B200" s="145">
        <f>SUM(B26:B31)/1000</f>
        <v>1.5129999999999999</v>
      </c>
      <c r="C200" s="146">
        <f t="shared" ref="C200:C206" si="10">B200/0.45359237</f>
        <v>3.3355940268571973</v>
      </c>
      <c r="D200" s="92"/>
      <c r="E200" s="92"/>
      <c r="F200" s="92"/>
      <c r="G200" s="6"/>
    </row>
    <row r="201" spans="1:7" x14ac:dyDescent="0.25">
      <c r="A201" s="127" t="s">
        <v>86</v>
      </c>
      <c r="B201" s="128">
        <f>SUM(B20:B23)/1000</f>
        <v>1.5529999999999999</v>
      </c>
      <c r="C201" s="129">
        <f t="shared" si="10"/>
        <v>3.4237789317311487</v>
      </c>
      <c r="D201" s="92"/>
      <c r="E201" s="92"/>
      <c r="F201" s="92"/>
      <c r="G201" s="6"/>
    </row>
    <row r="202" spans="1:7" x14ac:dyDescent="0.25">
      <c r="A202" s="127" t="s">
        <v>353</v>
      </c>
      <c r="B202" s="128">
        <f>SUM(B61:B87)/1000</f>
        <v>1.1000000000000001</v>
      </c>
      <c r="C202" s="129">
        <f t="shared" si="10"/>
        <v>2.4250848840336534</v>
      </c>
      <c r="D202" s="92"/>
      <c r="E202" s="92"/>
      <c r="F202" s="92"/>
      <c r="G202" s="5"/>
    </row>
    <row r="203" spans="1:7" x14ac:dyDescent="0.25">
      <c r="A203" s="127" t="s">
        <v>87</v>
      </c>
      <c r="B203" s="128">
        <f>SUM(B7:B17)/1000</f>
        <v>1.2370000000000001</v>
      </c>
      <c r="C203" s="129">
        <f t="shared" si="10"/>
        <v>2.7271181832269358</v>
      </c>
      <c r="D203" s="92"/>
      <c r="E203" s="92"/>
      <c r="F203" s="92"/>
      <c r="G203" s="6"/>
    </row>
    <row r="204" spans="1:7" x14ac:dyDescent="0.25">
      <c r="A204" s="127" t="s">
        <v>351</v>
      </c>
      <c r="B204" s="128">
        <f>SUM(B34:B58)/1000</f>
        <v>0.74</v>
      </c>
      <c r="C204" s="129">
        <f t="shared" si="10"/>
        <v>1.631420740168094</v>
      </c>
      <c r="D204" s="92"/>
      <c r="E204" s="92"/>
      <c r="F204" s="92"/>
      <c r="G204" s="6"/>
    </row>
    <row r="205" spans="1:7" x14ac:dyDescent="0.25">
      <c r="A205" s="127" t="s">
        <v>64</v>
      </c>
      <c r="B205" s="128">
        <f>SUM(B101:B111)/1000</f>
        <v>0.54700000000000004</v>
      </c>
      <c r="C205" s="129">
        <f t="shared" si="10"/>
        <v>1.2059285741512804</v>
      </c>
      <c r="D205" s="92"/>
      <c r="E205" s="92"/>
      <c r="F205" s="92"/>
      <c r="G205" s="6"/>
    </row>
    <row r="206" spans="1:7" ht="18.75" thickBot="1" x14ac:dyDescent="0.3">
      <c r="A206" s="147" t="s">
        <v>350</v>
      </c>
      <c r="B206" s="148">
        <f>SUM(B119:B177)/1000</f>
        <v>0.40699999999999997</v>
      </c>
      <c r="C206" s="149">
        <f t="shared" si="10"/>
        <v>0.89728140709245163</v>
      </c>
      <c r="D206" s="92"/>
      <c r="E206" s="92"/>
      <c r="F206" s="92"/>
      <c r="G206" s="6"/>
    </row>
    <row r="207" spans="1:7" x14ac:dyDescent="0.25">
      <c r="B207" s="151"/>
      <c r="D207" s="92"/>
      <c r="E207" s="92"/>
      <c r="F207" s="92"/>
      <c r="G207" s="6"/>
    </row>
    <row r="208" spans="1:7" x14ac:dyDescent="0.25">
      <c r="B208" s="151"/>
      <c r="D208" s="92"/>
      <c r="E208" s="92"/>
      <c r="F208" s="92"/>
      <c r="G208" s="6"/>
    </row>
    <row r="209" spans="4:7" x14ac:dyDescent="0.25">
      <c r="D209" s="92"/>
      <c r="E209" s="92"/>
      <c r="F209" s="92"/>
      <c r="G209" s="6"/>
    </row>
    <row r="210" spans="4:7" x14ac:dyDescent="0.25">
      <c r="D210" s="92"/>
      <c r="E210" s="92"/>
      <c r="F210" s="92"/>
      <c r="G210" s="6"/>
    </row>
    <row r="211" spans="4:7" x14ac:dyDescent="0.25">
      <c r="D211" s="92"/>
      <c r="E211" s="92"/>
      <c r="F211" s="92"/>
      <c r="G211" s="6"/>
    </row>
    <row r="212" spans="4:7" x14ac:dyDescent="0.25">
      <c r="E212" s="92"/>
      <c r="F212" s="92"/>
      <c r="G212" s="6"/>
    </row>
    <row r="213" spans="4:7" x14ac:dyDescent="0.25">
      <c r="G213" s="6"/>
    </row>
    <row r="214" spans="4:7" x14ac:dyDescent="0.25">
      <c r="G214" s="5"/>
    </row>
    <row r="215" spans="4:7" x14ac:dyDescent="0.25">
      <c r="G215" s="6"/>
    </row>
    <row r="216" spans="4:7" x14ac:dyDescent="0.25">
      <c r="G216" s="6"/>
    </row>
    <row r="217" spans="4:7" x14ac:dyDescent="0.25">
      <c r="G217" s="6"/>
    </row>
    <row r="218" spans="4:7" x14ac:dyDescent="0.25">
      <c r="G218" s="5"/>
    </row>
    <row r="219" spans="4:7" x14ac:dyDescent="0.25">
      <c r="G219" s="6"/>
    </row>
    <row r="220" spans="4:7" x14ac:dyDescent="0.25">
      <c r="G220" s="6"/>
    </row>
    <row r="221" spans="4:7" x14ac:dyDescent="0.25">
      <c r="G221" s="6"/>
    </row>
    <row r="222" spans="4:7" x14ac:dyDescent="0.25">
      <c r="G222" s="6"/>
    </row>
    <row r="223" spans="4:7" x14ac:dyDescent="0.25">
      <c r="G223" s="5"/>
    </row>
    <row r="224" spans="4:7" x14ac:dyDescent="0.25">
      <c r="G224" s="6"/>
    </row>
    <row r="225" spans="7:7" x14ac:dyDescent="0.25">
      <c r="G225" s="6"/>
    </row>
    <row r="226" spans="7:7" x14ac:dyDescent="0.25">
      <c r="G226" s="5"/>
    </row>
    <row r="227" spans="7:7" x14ac:dyDescent="0.25">
      <c r="G227" s="6"/>
    </row>
    <row r="228" spans="7:7" x14ac:dyDescent="0.25">
      <c r="G228" s="6"/>
    </row>
    <row r="229" spans="7:7" x14ac:dyDescent="0.25">
      <c r="G229" s="6"/>
    </row>
    <row r="230" spans="7:7" x14ac:dyDescent="0.25">
      <c r="G230" s="6"/>
    </row>
    <row r="231" spans="7:7" x14ac:dyDescent="0.25">
      <c r="G231" s="6"/>
    </row>
    <row r="232" spans="7:7" x14ac:dyDescent="0.25">
      <c r="G232" s="6"/>
    </row>
    <row r="233" spans="7:7" x14ac:dyDescent="0.25">
      <c r="G233" s="6"/>
    </row>
    <row r="234" spans="7:7" x14ac:dyDescent="0.25">
      <c r="G234" s="6"/>
    </row>
    <row r="235" spans="7:7" x14ac:dyDescent="0.25">
      <c r="G235" s="6"/>
    </row>
    <row r="236" spans="7:7" x14ac:dyDescent="0.25">
      <c r="G236" s="5"/>
    </row>
    <row r="237" spans="7:7" x14ac:dyDescent="0.25">
      <c r="G237" s="6"/>
    </row>
    <row r="238" spans="7:7" x14ac:dyDescent="0.25">
      <c r="G238" s="6"/>
    </row>
    <row r="239" spans="7:7" x14ac:dyDescent="0.25">
      <c r="G239" s="6"/>
    </row>
    <row r="240" spans="7:7" x14ac:dyDescent="0.25">
      <c r="G240" s="6"/>
    </row>
    <row r="241" spans="7:7" x14ac:dyDescent="0.25">
      <c r="G241" s="6"/>
    </row>
    <row r="242" spans="7:7" x14ac:dyDescent="0.25">
      <c r="G242" s="6"/>
    </row>
    <row r="243" spans="7:7" x14ac:dyDescent="0.25">
      <c r="G243" s="6"/>
    </row>
    <row r="244" spans="7:7" x14ac:dyDescent="0.25">
      <c r="G244" s="6"/>
    </row>
    <row r="245" spans="7:7" x14ac:dyDescent="0.25">
      <c r="G245" s="6"/>
    </row>
    <row r="246" spans="7:7" x14ac:dyDescent="0.25">
      <c r="G246" s="6"/>
    </row>
    <row r="247" spans="7:7" x14ac:dyDescent="0.25">
      <c r="G247" s="6"/>
    </row>
    <row r="248" spans="7:7" x14ac:dyDescent="0.25">
      <c r="G248" s="6"/>
    </row>
    <row r="249" spans="7:7" x14ac:dyDescent="0.25">
      <c r="G249" s="6"/>
    </row>
    <row r="250" spans="7:7" x14ac:dyDescent="0.25">
      <c r="G250" s="6"/>
    </row>
    <row r="251" spans="7:7" x14ac:dyDescent="0.25">
      <c r="G251" s="6"/>
    </row>
    <row r="252" spans="7:7" x14ac:dyDescent="0.25">
      <c r="G252" s="6"/>
    </row>
    <row r="253" spans="7:7" x14ac:dyDescent="0.25">
      <c r="G253" s="5"/>
    </row>
    <row r="254" spans="7:7" x14ac:dyDescent="0.25">
      <c r="G254" s="6"/>
    </row>
    <row r="255" spans="7:7" x14ac:dyDescent="0.25">
      <c r="G255" s="6"/>
    </row>
  </sheetData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55"/>
  <sheetViews>
    <sheetView topLeftCell="A16" workbookViewId="0">
      <selection activeCell="I10" sqref="I10"/>
    </sheetView>
  </sheetViews>
  <sheetFormatPr defaultRowHeight="15" x14ac:dyDescent="0.2"/>
  <cols>
    <col min="1" max="1" width="52" style="1" bestFit="1" customWidth="1"/>
    <col min="2" max="2" width="6.42578125" style="1" bestFit="1" customWidth="1"/>
    <col min="3" max="3" width="6.140625" style="1" bestFit="1" customWidth="1"/>
    <col min="4" max="4" width="7.42578125" style="1" customWidth="1"/>
    <col min="5" max="5" width="61.85546875" style="2" customWidth="1"/>
    <col min="6" max="6" width="7.42578125" style="2" customWidth="1"/>
    <col min="7" max="7" width="7" style="2" customWidth="1"/>
    <col min="8" max="8" width="9.140625" style="2"/>
    <col min="9" max="9" width="65.42578125" style="2" customWidth="1"/>
    <col min="10" max="10" width="7.42578125" style="2" customWidth="1"/>
    <col min="11" max="11" width="9.28515625" style="2" customWidth="1"/>
    <col min="12" max="12" width="9.28515625" style="11" customWidth="1"/>
    <col min="13" max="13" width="60.140625" style="2" customWidth="1"/>
    <col min="14" max="27" width="9.140625" style="2"/>
  </cols>
  <sheetData>
    <row r="1" spans="1:14" ht="15.75" thickBot="1" x14ac:dyDescent="0.25">
      <c r="A1" s="56" t="s">
        <v>89</v>
      </c>
      <c r="B1" s="57" t="s">
        <v>90</v>
      </c>
      <c r="C1" s="58" t="s">
        <v>91</v>
      </c>
      <c r="D1" s="53"/>
      <c r="E1" s="59" t="s">
        <v>92</v>
      </c>
      <c r="F1" s="60" t="s">
        <v>90</v>
      </c>
      <c r="G1" s="61" t="s">
        <v>91</v>
      </c>
      <c r="H1" s="54"/>
      <c r="I1" s="62" t="s">
        <v>93</v>
      </c>
      <c r="J1" s="63" t="s">
        <v>90</v>
      </c>
      <c r="K1" s="64" t="s">
        <v>74</v>
      </c>
      <c r="L1" s="67"/>
      <c r="M1" s="65" t="s">
        <v>94</v>
      </c>
      <c r="N1" s="54"/>
    </row>
    <row r="2" spans="1:14" x14ac:dyDescent="0.2">
      <c r="A2" s="41"/>
      <c r="B2" s="42"/>
      <c r="C2" s="43"/>
      <c r="D2"/>
      <c r="E2" s="24"/>
      <c r="F2" s="25"/>
      <c r="G2" s="26"/>
      <c r="I2" s="27"/>
      <c r="J2" s="28"/>
      <c r="K2" s="29"/>
      <c r="L2" s="67"/>
      <c r="M2" s="50"/>
    </row>
    <row r="3" spans="1:14" ht="16.5" x14ac:dyDescent="0.25">
      <c r="A3" s="44" t="s">
        <v>95</v>
      </c>
      <c r="B3" s="42"/>
      <c r="C3" s="43"/>
      <c r="D3"/>
      <c r="E3" s="30" t="s">
        <v>95</v>
      </c>
      <c r="F3" s="25"/>
      <c r="G3" s="26"/>
      <c r="I3" s="31" t="s">
        <v>95</v>
      </c>
      <c r="J3" s="28"/>
      <c r="K3" s="29"/>
      <c r="L3" s="67"/>
      <c r="M3" s="51" t="s">
        <v>96</v>
      </c>
    </row>
    <row r="4" spans="1:14" x14ac:dyDescent="0.2">
      <c r="A4" s="41" t="s">
        <v>97</v>
      </c>
      <c r="B4" s="42" t="s">
        <v>98</v>
      </c>
      <c r="C4" s="45" t="s">
        <v>99</v>
      </c>
      <c r="D4"/>
      <c r="E4" s="24" t="s">
        <v>100</v>
      </c>
      <c r="F4" s="25" t="s">
        <v>98</v>
      </c>
      <c r="G4" s="32" t="s">
        <v>99</v>
      </c>
      <c r="I4" s="27" t="s">
        <v>101</v>
      </c>
      <c r="J4" s="28"/>
      <c r="K4" s="33"/>
      <c r="L4" s="67"/>
      <c r="M4" s="51" t="s">
        <v>102</v>
      </c>
    </row>
    <row r="5" spans="1:14" x14ac:dyDescent="0.2">
      <c r="A5" s="41"/>
      <c r="B5" s="42"/>
      <c r="C5" s="43"/>
      <c r="D5"/>
      <c r="E5" s="24" t="s">
        <v>103</v>
      </c>
      <c r="F5" s="25"/>
      <c r="G5" s="32"/>
      <c r="I5" s="27" t="s">
        <v>104</v>
      </c>
      <c r="J5" s="28"/>
      <c r="K5" s="33"/>
      <c r="L5" s="67"/>
      <c r="M5" s="51" t="s">
        <v>105</v>
      </c>
    </row>
    <row r="6" spans="1:14" x14ac:dyDescent="0.2">
      <c r="A6" s="44" t="s">
        <v>106</v>
      </c>
      <c r="B6" s="42"/>
      <c r="C6" s="43"/>
      <c r="D6"/>
      <c r="E6" s="34"/>
      <c r="F6" s="25"/>
      <c r="G6" s="26"/>
      <c r="I6" s="35"/>
      <c r="J6" s="28"/>
      <c r="K6" s="29"/>
      <c r="L6" s="66"/>
      <c r="M6" s="51" t="s">
        <v>107</v>
      </c>
    </row>
    <row r="7" spans="1:14" x14ac:dyDescent="0.2">
      <c r="A7" s="41" t="s">
        <v>108</v>
      </c>
      <c r="B7" s="42" t="s">
        <v>98</v>
      </c>
      <c r="C7" s="43"/>
      <c r="D7"/>
      <c r="E7" s="30" t="s">
        <v>106</v>
      </c>
      <c r="F7" s="25"/>
      <c r="G7" s="26"/>
      <c r="I7" s="31" t="s">
        <v>106</v>
      </c>
      <c r="J7" s="28"/>
      <c r="K7" s="29"/>
      <c r="L7" s="66"/>
      <c r="M7" s="51" t="s">
        <v>109</v>
      </c>
    </row>
    <row r="8" spans="1:14" x14ac:dyDescent="0.2">
      <c r="A8" s="41" t="s">
        <v>110</v>
      </c>
      <c r="B8" s="42"/>
      <c r="C8" s="45" t="s">
        <v>99</v>
      </c>
      <c r="D8"/>
      <c r="E8" s="24" t="s">
        <v>111</v>
      </c>
      <c r="F8" s="25" t="s">
        <v>98</v>
      </c>
      <c r="G8" s="26"/>
      <c r="I8" s="27" t="s">
        <v>112</v>
      </c>
      <c r="J8" s="28"/>
      <c r="K8" s="29"/>
      <c r="L8" s="66"/>
      <c r="M8" s="51" t="s">
        <v>113</v>
      </c>
    </row>
    <row r="9" spans="1:14" x14ac:dyDescent="0.2">
      <c r="A9" s="41" t="s">
        <v>114</v>
      </c>
      <c r="B9" s="42" t="s">
        <v>98</v>
      </c>
      <c r="C9" s="43"/>
      <c r="D9"/>
      <c r="E9" s="24" t="s">
        <v>115</v>
      </c>
      <c r="F9" s="25"/>
      <c r="G9" s="32" t="s">
        <v>99</v>
      </c>
      <c r="I9" s="27" t="s">
        <v>116</v>
      </c>
      <c r="J9" s="28"/>
      <c r="K9" s="33"/>
      <c r="L9" s="67"/>
      <c r="M9" s="51" t="s">
        <v>117</v>
      </c>
    </row>
    <row r="10" spans="1:14" x14ac:dyDescent="0.2">
      <c r="A10" s="41" t="s">
        <v>118</v>
      </c>
      <c r="B10" s="42"/>
      <c r="C10" s="43"/>
      <c r="D10"/>
      <c r="E10" s="24" t="s">
        <v>119</v>
      </c>
      <c r="F10" s="25" t="s">
        <v>98</v>
      </c>
      <c r="G10" s="26"/>
      <c r="I10" s="27" t="s">
        <v>306</v>
      </c>
      <c r="J10" s="28"/>
      <c r="K10" s="29"/>
      <c r="L10" s="66"/>
      <c r="M10" s="51"/>
    </row>
    <row r="11" spans="1:14" x14ac:dyDescent="0.2">
      <c r="A11" s="41" t="s">
        <v>121</v>
      </c>
      <c r="B11" s="42"/>
      <c r="C11" s="45" t="s">
        <v>99</v>
      </c>
      <c r="D11"/>
      <c r="E11" s="24" t="s">
        <v>121</v>
      </c>
      <c r="F11" s="25"/>
      <c r="G11" s="32" t="s">
        <v>99</v>
      </c>
      <c r="I11" s="27" t="s">
        <v>122</v>
      </c>
      <c r="J11" s="28"/>
      <c r="K11" s="29"/>
      <c r="L11" s="66"/>
      <c r="M11" s="51" t="s">
        <v>123</v>
      </c>
    </row>
    <row r="12" spans="1:14" x14ac:dyDescent="0.2">
      <c r="A12" s="41"/>
      <c r="B12" s="42"/>
      <c r="C12" s="43"/>
      <c r="D12"/>
      <c r="E12" s="24"/>
      <c r="F12" s="25"/>
      <c r="G12" s="26"/>
      <c r="I12" s="27" t="s">
        <v>124</v>
      </c>
      <c r="J12" s="28"/>
      <c r="K12" s="29">
        <v>0.5</v>
      </c>
      <c r="L12" s="66"/>
      <c r="M12" s="51" t="s">
        <v>120</v>
      </c>
    </row>
    <row r="13" spans="1:14" x14ac:dyDescent="0.2">
      <c r="A13" s="41" t="s">
        <v>125</v>
      </c>
      <c r="B13" s="42"/>
      <c r="C13" s="45" t="s">
        <v>99</v>
      </c>
      <c r="D13"/>
      <c r="E13" s="24" t="s">
        <v>126</v>
      </c>
      <c r="F13" s="25"/>
      <c r="G13" s="32" t="s">
        <v>99</v>
      </c>
      <c r="I13" s="27" t="s">
        <v>127</v>
      </c>
      <c r="J13" s="28"/>
      <c r="K13" s="33"/>
      <c r="L13" s="67"/>
      <c r="M13" s="51" t="s">
        <v>128</v>
      </c>
    </row>
    <row r="14" spans="1:14" x14ac:dyDescent="0.2">
      <c r="A14" s="55" t="s">
        <v>129</v>
      </c>
      <c r="B14" s="42" t="s">
        <v>98</v>
      </c>
      <c r="C14" s="43"/>
      <c r="D14"/>
      <c r="E14" s="24" t="s">
        <v>130</v>
      </c>
      <c r="F14" s="25" t="s">
        <v>98</v>
      </c>
      <c r="G14" s="26"/>
      <c r="I14" s="27"/>
      <c r="J14" s="28"/>
      <c r="K14" s="33"/>
      <c r="L14" s="67"/>
      <c r="M14" s="51" t="s">
        <v>131</v>
      </c>
    </row>
    <row r="15" spans="1:14" x14ac:dyDescent="0.2">
      <c r="A15" s="41"/>
      <c r="B15" s="42"/>
      <c r="C15" s="43"/>
      <c r="D15"/>
      <c r="E15" s="24"/>
      <c r="F15" s="25"/>
      <c r="G15" s="26"/>
      <c r="I15" s="27" t="s">
        <v>132</v>
      </c>
      <c r="J15" s="28"/>
      <c r="K15" s="33">
        <v>0.3</v>
      </c>
      <c r="L15" s="67"/>
      <c r="M15" s="51"/>
    </row>
    <row r="16" spans="1:14" x14ac:dyDescent="0.2">
      <c r="A16" s="44" t="s">
        <v>133</v>
      </c>
      <c r="B16" s="42"/>
      <c r="C16" s="43"/>
      <c r="D16"/>
      <c r="E16" s="24" t="s">
        <v>125</v>
      </c>
      <c r="F16" s="25"/>
      <c r="G16" s="32" t="s">
        <v>99</v>
      </c>
      <c r="I16" s="27"/>
      <c r="J16" s="28"/>
      <c r="K16" s="29"/>
      <c r="L16" s="66"/>
      <c r="M16" s="51" t="s">
        <v>134</v>
      </c>
    </row>
    <row r="17" spans="1:13" x14ac:dyDescent="0.2">
      <c r="A17" s="41" t="s">
        <v>121</v>
      </c>
      <c r="B17" s="42"/>
      <c r="C17" s="45" t="s">
        <v>99</v>
      </c>
      <c r="D17"/>
      <c r="E17" s="24" t="s">
        <v>135</v>
      </c>
      <c r="F17" s="25" t="s">
        <v>98</v>
      </c>
      <c r="G17" s="26"/>
      <c r="I17" s="31" t="s">
        <v>133</v>
      </c>
      <c r="J17" s="28"/>
      <c r="K17" s="29"/>
      <c r="L17" s="66"/>
      <c r="M17" s="51" t="s">
        <v>136</v>
      </c>
    </row>
    <row r="18" spans="1:13" x14ac:dyDescent="0.2">
      <c r="A18" s="55" t="s">
        <v>129</v>
      </c>
      <c r="B18" s="42" t="s">
        <v>98</v>
      </c>
      <c r="C18" s="43"/>
      <c r="D18"/>
      <c r="E18" s="24"/>
      <c r="F18" s="25"/>
      <c r="G18" s="26"/>
      <c r="I18" s="27" t="s">
        <v>124</v>
      </c>
      <c r="J18" s="28"/>
      <c r="K18" s="33">
        <v>0.3</v>
      </c>
      <c r="L18" s="67"/>
      <c r="M18" s="51" t="s">
        <v>137</v>
      </c>
    </row>
    <row r="19" spans="1:13" x14ac:dyDescent="0.2">
      <c r="A19" s="41"/>
      <c r="B19" s="42"/>
      <c r="C19" s="43"/>
      <c r="D19"/>
      <c r="E19" s="30" t="s">
        <v>133</v>
      </c>
      <c r="F19" s="25"/>
      <c r="G19" s="26"/>
      <c r="I19" s="27" t="s">
        <v>129</v>
      </c>
      <c r="J19" s="28"/>
      <c r="K19" s="29"/>
      <c r="L19" s="66"/>
      <c r="M19" s="50" t="s">
        <v>138</v>
      </c>
    </row>
    <row r="20" spans="1:13" x14ac:dyDescent="0.2">
      <c r="A20" s="44" t="s">
        <v>139</v>
      </c>
      <c r="B20" s="42"/>
      <c r="C20" s="43"/>
      <c r="D20"/>
      <c r="E20" s="24" t="s">
        <v>121</v>
      </c>
      <c r="F20" s="25"/>
      <c r="G20" s="32" t="s">
        <v>99</v>
      </c>
      <c r="I20" s="27"/>
      <c r="J20" s="28"/>
      <c r="K20" s="29"/>
      <c r="L20" s="66"/>
      <c r="M20" s="51" t="s">
        <v>140</v>
      </c>
    </row>
    <row r="21" spans="1:13" x14ac:dyDescent="0.2">
      <c r="A21" s="55" t="s">
        <v>141</v>
      </c>
      <c r="B21" s="42" t="s">
        <v>98</v>
      </c>
      <c r="C21" s="43"/>
      <c r="D21"/>
      <c r="E21" s="24" t="s">
        <v>130</v>
      </c>
      <c r="F21" s="25" t="s">
        <v>98</v>
      </c>
      <c r="G21" s="26"/>
      <c r="I21" s="31" t="s">
        <v>139</v>
      </c>
      <c r="J21" s="28"/>
      <c r="K21" s="29"/>
      <c r="L21" s="66"/>
      <c r="M21" s="51" t="s">
        <v>142</v>
      </c>
    </row>
    <row r="22" spans="1:13" x14ac:dyDescent="0.2">
      <c r="A22" s="41" t="s">
        <v>103</v>
      </c>
      <c r="B22" s="42" t="s">
        <v>98</v>
      </c>
      <c r="C22" s="43"/>
      <c r="D22"/>
      <c r="E22" s="24"/>
      <c r="F22" s="25"/>
      <c r="G22" s="26"/>
      <c r="I22" s="27" t="s">
        <v>143</v>
      </c>
      <c r="J22" s="28"/>
      <c r="K22" s="29"/>
      <c r="L22" s="66"/>
      <c r="M22" s="50" t="s">
        <v>144</v>
      </c>
    </row>
    <row r="23" spans="1:13" x14ac:dyDescent="0.2">
      <c r="A23" s="41" t="s">
        <v>145</v>
      </c>
      <c r="B23" s="42"/>
      <c r="C23" s="45" t="s">
        <v>99</v>
      </c>
      <c r="D23"/>
      <c r="E23" s="30" t="s">
        <v>139</v>
      </c>
      <c r="F23" s="25"/>
      <c r="G23" s="26"/>
      <c r="I23" s="27" t="s">
        <v>146</v>
      </c>
      <c r="J23" s="28"/>
      <c r="K23" s="29"/>
      <c r="L23" s="66"/>
      <c r="M23" s="50"/>
    </row>
    <row r="24" spans="1:13" ht="15.75" thickBot="1" x14ac:dyDescent="0.25">
      <c r="A24" s="41" t="s">
        <v>147</v>
      </c>
      <c r="B24" s="42" t="s">
        <v>98</v>
      </c>
      <c r="C24" s="43"/>
      <c r="D24"/>
      <c r="E24" s="24" t="s">
        <v>111</v>
      </c>
      <c r="F24" s="25" t="s">
        <v>98</v>
      </c>
      <c r="G24" s="26"/>
      <c r="I24" s="27" t="s">
        <v>145</v>
      </c>
      <c r="J24" s="28"/>
      <c r="K24" s="33">
        <v>0.3</v>
      </c>
      <c r="L24" s="67"/>
      <c r="M24" s="51" t="s">
        <v>148</v>
      </c>
    </row>
    <row r="25" spans="1:13" x14ac:dyDescent="0.2">
      <c r="A25" s="41"/>
      <c r="B25" s="42"/>
      <c r="C25" s="43"/>
      <c r="D25"/>
      <c r="E25" s="24" t="s">
        <v>120</v>
      </c>
      <c r="F25" s="25" t="s">
        <v>98</v>
      </c>
      <c r="G25" s="26"/>
      <c r="I25" s="27"/>
      <c r="J25" s="28"/>
      <c r="K25" s="29"/>
      <c r="L25" s="66"/>
      <c r="M25" s="51" t="s">
        <v>149</v>
      </c>
    </row>
    <row r="26" spans="1:13" x14ac:dyDescent="0.2">
      <c r="A26" s="44" t="s">
        <v>150</v>
      </c>
      <c r="B26" s="42"/>
      <c r="C26" s="43"/>
      <c r="D26"/>
      <c r="E26" s="24" t="s">
        <v>103</v>
      </c>
      <c r="F26" s="25"/>
      <c r="G26" s="26"/>
      <c r="I26" s="31" t="s">
        <v>151</v>
      </c>
      <c r="J26" s="28"/>
      <c r="K26" s="29"/>
      <c r="L26" s="66"/>
      <c r="M26" s="51" t="s">
        <v>152</v>
      </c>
    </row>
    <row r="27" spans="1:13" x14ac:dyDescent="0.2">
      <c r="A27" s="41" t="s">
        <v>153</v>
      </c>
      <c r="B27" s="42" t="s">
        <v>98</v>
      </c>
      <c r="C27" s="43" t="s">
        <v>154</v>
      </c>
      <c r="D27"/>
      <c r="E27" s="24" t="s">
        <v>121</v>
      </c>
      <c r="F27" s="25"/>
      <c r="G27" s="32" t="s">
        <v>99</v>
      </c>
      <c r="I27" s="27" t="s">
        <v>101</v>
      </c>
      <c r="J27" s="28"/>
      <c r="K27" s="29"/>
      <c r="L27" s="66"/>
      <c r="M27" s="51" t="s">
        <v>155</v>
      </c>
    </row>
    <row r="28" spans="1:13" x14ac:dyDescent="0.2">
      <c r="A28" s="41"/>
      <c r="B28" s="42"/>
      <c r="C28" s="43"/>
      <c r="D28"/>
      <c r="E28" s="24"/>
      <c r="F28" s="25"/>
      <c r="G28" s="26"/>
      <c r="I28" s="27" t="s">
        <v>104</v>
      </c>
      <c r="J28" s="28"/>
      <c r="K28" s="29"/>
      <c r="L28" s="66"/>
      <c r="M28" s="51" t="s">
        <v>156</v>
      </c>
    </row>
    <row r="29" spans="1:13" x14ac:dyDescent="0.2">
      <c r="A29" s="44" t="s">
        <v>157</v>
      </c>
      <c r="B29" s="42"/>
      <c r="C29" s="43"/>
      <c r="D29"/>
      <c r="E29" s="30" t="s">
        <v>150</v>
      </c>
      <c r="F29" s="25"/>
      <c r="G29" s="26"/>
      <c r="I29" s="27"/>
      <c r="J29" s="28"/>
      <c r="K29" s="29"/>
      <c r="L29" s="66"/>
      <c r="M29" s="50" t="s">
        <v>158</v>
      </c>
    </row>
    <row r="30" spans="1:13" x14ac:dyDescent="0.2">
      <c r="A30" s="41" t="s">
        <v>159</v>
      </c>
      <c r="B30" s="42" t="s">
        <v>98</v>
      </c>
      <c r="C30" s="43"/>
      <c r="D30"/>
      <c r="E30" s="24" t="s">
        <v>160</v>
      </c>
      <c r="F30" s="25" t="s">
        <v>98</v>
      </c>
      <c r="G30" s="26" t="s">
        <v>154</v>
      </c>
      <c r="I30" s="31" t="s">
        <v>88</v>
      </c>
      <c r="J30" s="28"/>
      <c r="K30" s="29"/>
      <c r="L30" s="66"/>
      <c r="M30" s="51" t="s">
        <v>161</v>
      </c>
    </row>
    <row r="31" spans="1:13" x14ac:dyDescent="0.2">
      <c r="A31" s="41" t="s">
        <v>162</v>
      </c>
      <c r="B31" s="42" t="s">
        <v>98</v>
      </c>
      <c r="C31" s="43"/>
      <c r="D31"/>
      <c r="E31" s="24" t="s">
        <v>120</v>
      </c>
      <c r="F31" s="25"/>
      <c r="G31" s="26"/>
      <c r="I31" s="27" t="s">
        <v>163</v>
      </c>
      <c r="J31" s="28"/>
      <c r="K31" s="29"/>
      <c r="L31" s="66"/>
      <c r="M31" s="51" t="s">
        <v>164</v>
      </c>
    </row>
    <row r="32" spans="1:13" x14ac:dyDescent="0.2">
      <c r="A32" s="41" t="s">
        <v>165</v>
      </c>
      <c r="B32" s="42" t="s">
        <v>98</v>
      </c>
      <c r="C32" s="43"/>
      <c r="D32"/>
      <c r="E32" s="24" t="s">
        <v>166</v>
      </c>
      <c r="F32" s="25"/>
      <c r="G32" s="26"/>
      <c r="I32" s="27"/>
      <c r="J32" s="28"/>
      <c r="K32" s="29"/>
      <c r="L32" s="66"/>
      <c r="M32" s="51" t="s">
        <v>167</v>
      </c>
    </row>
    <row r="33" spans="1:13" x14ac:dyDescent="0.2">
      <c r="A33" s="41"/>
      <c r="B33" s="42"/>
      <c r="C33" s="43"/>
      <c r="D33"/>
      <c r="E33" s="24" t="s">
        <v>168</v>
      </c>
      <c r="F33" s="25"/>
      <c r="G33" s="26"/>
      <c r="I33" s="27" t="s">
        <v>169</v>
      </c>
      <c r="J33" s="28"/>
      <c r="K33" s="29"/>
      <c r="L33" s="66"/>
      <c r="M33" s="51" t="s">
        <v>170</v>
      </c>
    </row>
    <row r="34" spans="1:13" x14ac:dyDescent="0.2">
      <c r="A34" s="41" t="s">
        <v>171</v>
      </c>
      <c r="B34" s="42"/>
      <c r="C34" s="43"/>
      <c r="D34"/>
      <c r="E34" s="24"/>
      <c r="F34" s="25"/>
      <c r="G34" s="26"/>
      <c r="I34" s="27" t="s">
        <v>172</v>
      </c>
      <c r="J34" s="28"/>
      <c r="K34" s="29"/>
      <c r="L34" s="66"/>
      <c r="M34" s="51"/>
    </row>
    <row r="35" spans="1:13" x14ac:dyDescent="0.2">
      <c r="A35" s="41"/>
      <c r="B35" s="42"/>
      <c r="C35" s="43"/>
      <c r="D35"/>
      <c r="E35" s="30" t="s">
        <v>173</v>
      </c>
      <c r="F35" s="25"/>
      <c r="G35" s="26"/>
      <c r="I35" s="27"/>
      <c r="J35" s="28"/>
      <c r="K35" s="29"/>
      <c r="L35" s="66"/>
      <c r="M35" s="51" t="s">
        <v>174</v>
      </c>
    </row>
    <row r="36" spans="1:13" x14ac:dyDescent="0.2">
      <c r="A36" s="41" t="s">
        <v>175</v>
      </c>
      <c r="B36" s="42"/>
      <c r="C36" s="43"/>
      <c r="D36"/>
      <c r="E36" s="24" t="s">
        <v>176</v>
      </c>
      <c r="F36" s="25" t="s">
        <v>98</v>
      </c>
      <c r="G36" s="26"/>
      <c r="I36" s="27" t="s">
        <v>177</v>
      </c>
      <c r="J36" s="28"/>
      <c r="K36" s="29"/>
      <c r="L36" s="66"/>
      <c r="M36" s="51" t="s">
        <v>178</v>
      </c>
    </row>
    <row r="37" spans="1:13" x14ac:dyDescent="0.2">
      <c r="A37" s="41"/>
      <c r="B37" s="42"/>
      <c r="C37" s="43"/>
      <c r="D37"/>
      <c r="E37" s="24" t="s">
        <v>179</v>
      </c>
      <c r="F37" s="25"/>
      <c r="G37" s="32" t="s">
        <v>99</v>
      </c>
      <c r="I37" s="27" t="s">
        <v>180</v>
      </c>
      <c r="J37" s="28"/>
      <c r="K37" s="29"/>
      <c r="L37" s="66"/>
      <c r="M37" s="51" t="s">
        <v>181</v>
      </c>
    </row>
    <row r="38" spans="1:13" x14ac:dyDescent="0.2">
      <c r="A38" s="44" t="s">
        <v>88</v>
      </c>
      <c r="B38" s="42"/>
      <c r="C38" s="43"/>
      <c r="D38"/>
      <c r="E38" s="24" t="s">
        <v>114</v>
      </c>
      <c r="F38" s="25" t="s">
        <v>98</v>
      </c>
      <c r="G38" s="26"/>
      <c r="I38" s="27" t="s">
        <v>182</v>
      </c>
      <c r="J38" s="28"/>
      <c r="K38" s="29"/>
      <c r="L38" s="66"/>
      <c r="M38" s="51" t="s">
        <v>183</v>
      </c>
    </row>
    <row r="39" spans="1:13" x14ac:dyDescent="0.2">
      <c r="A39" s="41" t="s">
        <v>184</v>
      </c>
      <c r="B39" s="42" t="s">
        <v>98</v>
      </c>
      <c r="C39" s="43"/>
      <c r="D39"/>
      <c r="E39" s="24" t="s">
        <v>118</v>
      </c>
      <c r="F39" s="25"/>
      <c r="G39" s="26"/>
      <c r="I39" s="27" t="s">
        <v>185</v>
      </c>
      <c r="J39" s="28"/>
      <c r="K39" s="29"/>
      <c r="L39" s="66"/>
      <c r="M39" s="51" t="s">
        <v>143</v>
      </c>
    </row>
    <row r="40" spans="1:13" x14ac:dyDescent="0.2">
      <c r="A40" s="41" t="s">
        <v>103</v>
      </c>
      <c r="B40" s="42" t="s">
        <v>98</v>
      </c>
      <c r="C40" s="43"/>
      <c r="D40"/>
      <c r="E40" s="24" t="s">
        <v>121</v>
      </c>
      <c r="F40" s="25"/>
      <c r="G40" s="32" t="s">
        <v>99</v>
      </c>
      <c r="I40" s="27" t="s">
        <v>186</v>
      </c>
      <c r="J40" s="28"/>
      <c r="K40" s="29"/>
      <c r="L40" s="66"/>
      <c r="M40" s="50"/>
    </row>
    <row r="41" spans="1:13" x14ac:dyDescent="0.2">
      <c r="A41" s="41"/>
      <c r="B41" s="42"/>
      <c r="C41" s="43"/>
      <c r="D41"/>
      <c r="E41" s="24"/>
      <c r="F41" s="25"/>
      <c r="G41" s="26"/>
      <c r="I41" s="27" t="s">
        <v>187</v>
      </c>
      <c r="J41" s="28"/>
      <c r="K41" s="29"/>
      <c r="L41" s="66"/>
      <c r="M41" s="51" t="s">
        <v>188</v>
      </c>
    </row>
    <row r="42" spans="1:13" x14ac:dyDescent="0.2">
      <c r="A42" s="41" t="s">
        <v>189</v>
      </c>
      <c r="B42" s="42"/>
      <c r="C42" s="43"/>
      <c r="D42"/>
      <c r="E42" s="24" t="s">
        <v>190</v>
      </c>
      <c r="F42" s="25"/>
      <c r="G42" s="32" t="s">
        <v>99</v>
      </c>
      <c r="I42" s="27"/>
      <c r="J42" s="28"/>
      <c r="K42" s="29"/>
      <c r="L42" s="66"/>
      <c r="M42" s="51" t="s">
        <v>191</v>
      </c>
    </row>
    <row r="43" spans="1:13" x14ac:dyDescent="0.2">
      <c r="A43" s="41" t="s">
        <v>192</v>
      </c>
      <c r="B43" s="42" t="s">
        <v>98</v>
      </c>
      <c r="C43" s="43"/>
      <c r="D43"/>
      <c r="E43" s="24" t="s">
        <v>193</v>
      </c>
      <c r="F43" s="25" t="s">
        <v>98</v>
      </c>
      <c r="G43" s="26"/>
      <c r="I43" s="27" t="s">
        <v>194</v>
      </c>
      <c r="J43" s="28"/>
      <c r="K43" s="29"/>
      <c r="L43" s="66"/>
      <c r="M43" s="51" t="s">
        <v>195</v>
      </c>
    </row>
    <row r="44" spans="1:13" x14ac:dyDescent="0.2">
      <c r="A44" s="41" t="s">
        <v>196</v>
      </c>
      <c r="B44" s="42"/>
      <c r="C44" s="43"/>
      <c r="D44"/>
      <c r="E44" s="24"/>
      <c r="F44" s="25"/>
      <c r="G44" s="26"/>
      <c r="I44" s="27"/>
      <c r="J44" s="28"/>
      <c r="K44" s="29"/>
      <c r="L44" s="66"/>
      <c r="M44" s="51"/>
    </row>
    <row r="45" spans="1:13" x14ac:dyDescent="0.2">
      <c r="A45" s="41" t="s">
        <v>197</v>
      </c>
      <c r="B45" s="42"/>
      <c r="C45" s="43"/>
      <c r="D45"/>
      <c r="E45" s="24" t="s">
        <v>125</v>
      </c>
      <c r="F45" s="25"/>
      <c r="G45" s="32" t="s">
        <v>99</v>
      </c>
      <c r="I45" s="27" t="s">
        <v>198</v>
      </c>
      <c r="J45" s="28"/>
      <c r="K45" s="29">
        <v>0.75</v>
      </c>
      <c r="L45" s="66"/>
      <c r="M45" s="51" t="s">
        <v>118</v>
      </c>
    </row>
    <row r="46" spans="1:13" x14ac:dyDescent="0.2">
      <c r="A46" s="41" t="s">
        <v>199</v>
      </c>
      <c r="B46" s="42"/>
      <c r="C46" s="43"/>
      <c r="D46"/>
      <c r="E46" s="24"/>
      <c r="F46" s="25"/>
      <c r="G46" s="26"/>
      <c r="I46" s="27"/>
      <c r="J46" s="28"/>
      <c r="K46" s="29"/>
      <c r="L46" s="66"/>
      <c r="M46" s="51" t="s">
        <v>200</v>
      </c>
    </row>
    <row r="47" spans="1:13" x14ac:dyDescent="0.2">
      <c r="A47" s="41" t="s">
        <v>201</v>
      </c>
      <c r="B47" s="42"/>
      <c r="C47" s="43"/>
      <c r="D47"/>
      <c r="E47" s="30" t="s">
        <v>202</v>
      </c>
      <c r="F47" s="25"/>
      <c r="G47" s="26"/>
      <c r="I47" s="31" t="s">
        <v>203</v>
      </c>
      <c r="J47" s="28"/>
      <c r="K47" s="29"/>
      <c r="L47" s="66"/>
      <c r="M47" s="51" t="s">
        <v>204</v>
      </c>
    </row>
    <row r="48" spans="1:13" x14ac:dyDescent="0.2">
      <c r="A48" s="41" t="s">
        <v>205</v>
      </c>
      <c r="B48" s="42"/>
      <c r="C48" s="43"/>
      <c r="D48"/>
      <c r="E48" s="24" t="s">
        <v>121</v>
      </c>
      <c r="F48" s="25"/>
      <c r="G48" s="32" t="s">
        <v>99</v>
      </c>
      <c r="I48" s="27" t="s">
        <v>206</v>
      </c>
      <c r="J48" s="28"/>
      <c r="K48" s="29"/>
      <c r="L48" s="66"/>
      <c r="M48" s="51" t="s">
        <v>135</v>
      </c>
    </row>
    <row r="49" spans="1:13" x14ac:dyDescent="0.2">
      <c r="A49" s="41"/>
      <c r="B49" s="42"/>
      <c r="C49" s="43"/>
      <c r="D49"/>
      <c r="E49" s="24" t="s">
        <v>183</v>
      </c>
      <c r="F49" s="25"/>
      <c r="G49" s="26"/>
      <c r="I49" s="27"/>
      <c r="J49" s="28"/>
      <c r="K49" s="29"/>
      <c r="L49" s="66"/>
      <c r="M49" s="51" t="s">
        <v>207</v>
      </c>
    </row>
    <row r="50" spans="1:13" x14ac:dyDescent="0.2">
      <c r="A50" s="41" t="s">
        <v>194</v>
      </c>
      <c r="B50" s="42"/>
      <c r="C50" s="43"/>
      <c r="D50"/>
      <c r="E50" s="30"/>
      <c r="F50" s="25"/>
      <c r="G50" s="26"/>
      <c r="I50" s="31" t="s">
        <v>208</v>
      </c>
      <c r="J50" s="28"/>
      <c r="K50" s="29"/>
      <c r="L50" s="66"/>
      <c r="M50" s="51" t="s">
        <v>209</v>
      </c>
    </row>
    <row r="51" spans="1:13" x14ac:dyDescent="0.2">
      <c r="A51" s="41"/>
      <c r="B51" s="42"/>
      <c r="C51" s="43"/>
      <c r="D51"/>
      <c r="E51" s="30" t="s">
        <v>210</v>
      </c>
      <c r="F51" s="25"/>
      <c r="G51" s="26"/>
      <c r="I51" s="27" t="s">
        <v>211</v>
      </c>
      <c r="J51" s="28"/>
      <c r="K51" s="29"/>
      <c r="L51" s="66"/>
      <c r="M51" s="50"/>
    </row>
    <row r="52" spans="1:13" x14ac:dyDescent="0.2">
      <c r="A52" s="44" t="s">
        <v>203</v>
      </c>
      <c r="B52" s="42"/>
      <c r="C52" s="43"/>
      <c r="D52"/>
      <c r="E52" s="24" t="s">
        <v>159</v>
      </c>
      <c r="F52" s="25" t="s">
        <v>98</v>
      </c>
      <c r="G52" s="26"/>
      <c r="I52" s="27" t="s">
        <v>212</v>
      </c>
      <c r="J52" s="28"/>
      <c r="K52" s="29"/>
      <c r="L52" s="66"/>
      <c r="M52" s="51" t="s">
        <v>213</v>
      </c>
    </row>
    <row r="53" spans="1:13" ht="15.75" thickBot="1" x14ac:dyDescent="0.25">
      <c r="A53" s="41" t="s">
        <v>214</v>
      </c>
      <c r="B53" s="42"/>
      <c r="C53" s="43"/>
      <c r="D53"/>
      <c r="E53" s="24" t="s">
        <v>215</v>
      </c>
      <c r="F53" s="25" t="s">
        <v>98</v>
      </c>
      <c r="G53" s="26"/>
      <c r="I53" s="39" t="s">
        <v>216</v>
      </c>
      <c r="J53" s="40"/>
      <c r="K53" s="49"/>
      <c r="L53" s="68"/>
      <c r="M53" s="51" t="s">
        <v>217</v>
      </c>
    </row>
    <row r="54" spans="1:13" ht="15.75" thickBot="1" x14ac:dyDescent="0.25">
      <c r="A54" s="46"/>
      <c r="B54" s="47"/>
      <c r="C54" s="48"/>
      <c r="D54"/>
      <c r="E54" s="24" t="s">
        <v>121</v>
      </c>
      <c r="F54" s="25"/>
      <c r="G54" s="32" t="s">
        <v>99</v>
      </c>
      <c r="M54" s="51" t="s">
        <v>218</v>
      </c>
    </row>
    <row r="55" spans="1:13" x14ac:dyDescent="0.2">
      <c r="A55" s="2"/>
      <c r="B55" s="2"/>
      <c r="C55" s="3"/>
      <c r="D55"/>
      <c r="E55" s="24"/>
      <c r="F55" s="25"/>
      <c r="G55" s="26"/>
      <c r="M55" s="51" t="s">
        <v>219</v>
      </c>
    </row>
    <row r="56" spans="1:13" x14ac:dyDescent="0.2">
      <c r="D56"/>
      <c r="E56" s="30" t="s">
        <v>220</v>
      </c>
      <c r="F56" s="25"/>
      <c r="G56" s="26"/>
      <c r="M56" s="51" t="s">
        <v>162</v>
      </c>
    </row>
    <row r="57" spans="1:13" x14ac:dyDescent="0.2">
      <c r="D57"/>
      <c r="E57" s="24" t="s">
        <v>221</v>
      </c>
      <c r="F57" s="25" t="s">
        <v>98</v>
      </c>
      <c r="G57" s="26" t="s">
        <v>154</v>
      </c>
      <c r="M57" s="51" t="s">
        <v>222</v>
      </c>
    </row>
    <row r="58" spans="1:13" x14ac:dyDescent="0.2">
      <c r="D58"/>
      <c r="E58" s="24" t="s">
        <v>223</v>
      </c>
      <c r="F58" s="25"/>
      <c r="G58" s="26"/>
      <c r="M58" s="51" t="s">
        <v>224</v>
      </c>
    </row>
    <row r="59" spans="1:13" x14ac:dyDescent="0.2">
      <c r="D59"/>
      <c r="E59" s="24"/>
      <c r="F59" s="25"/>
      <c r="G59" s="26"/>
      <c r="M59" s="51" t="s">
        <v>225</v>
      </c>
    </row>
    <row r="60" spans="1:13" x14ac:dyDescent="0.2">
      <c r="D60" s="3"/>
      <c r="E60" s="30" t="s">
        <v>157</v>
      </c>
      <c r="F60" s="25"/>
      <c r="G60" s="26"/>
      <c r="M60" s="51" t="s">
        <v>226</v>
      </c>
    </row>
    <row r="61" spans="1:13" x14ac:dyDescent="0.2">
      <c r="E61" s="24" t="s">
        <v>159</v>
      </c>
      <c r="F61" s="25" t="s">
        <v>98</v>
      </c>
      <c r="G61" s="26"/>
      <c r="M61" s="51" t="s">
        <v>227</v>
      </c>
    </row>
    <row r="62" spans="1:13" x14ac:dyDescent="0.2">
      <c r="D62"/>
      <c r="E62" s="24" t="s">
        <v>219</v>
      </c>
      <c r="F62" s="25" t="s">
        <v>98</v>
      </c>
      <c r="G62" s="26"/>
      <c r="M62" s="51" t="s">
        <v>228</v>
      </c>
    </row>
    <row r="63" spans="1:13" x14ac:dyDescent="0.2">
      <c r="D63"/>
      <c r="E63" s="24" t="s">
        <v>218</v>
      </c>
      <c r="F63" s="25" t="s">
        <v>98</v>
      </c>
      <c r="G63" s="26"/>
      <c r="M63" s="50"/>
    </row>
    <row r="64" spans="1:13" x14ac:dyDescent="0.2">
      <c r="D64"/>
      <c r="E64" s="24"/>
      <c r="F64" s="25"/>
      <c r="G64" s="26"/>
      <c r="M64" s="51" t="s">
        <v>229</v>
      </c>
    </row>
    <row r="65" spans="4:13" x14ac:dyDescent="0.2">
      <c r="D65"/>
      <c r="E65" s="24" t="s">
        <v>230</v>
      </c>
      <c r="F65" s="25"/>
      <c r="G65" s="26"/>
      <c r="M65" s="51" t="s">
        <v>231</v>
      </c>
    </row>
    <row r="66" spans="4:13" x14ac:dyDescent="0.2">
      <c r="D66"/>
      <c r="E66" s="24"/>
      <c r="F66" s="25"/>
      <c r="G66" s="26"/>
      <c r="M66" s="51" t="s">
        <v>232</v>
      </c>
    </row>
    <row r="67" spans="4:13" x14ac:dyDescent="0.2">
      <c r="D67"/>
      <c r="E67" s="24" t="s">
        <v>175</v>
      </c>
      <c r="F67" s="25"/>
      <c r="G67" s="26"/>
      <c r="M67" s="51" t="s">
        <v>233</v>
      </c>
    </row>
    <row r="68" spans="4:13" x14ac:dyDescent="0.2">
      <c r="D68"/>
      <c r="E68" s="24"/>
      <c r="F68" s="25"/>
      <c r="G68" s="26"/>
      <c r="M68" s="51" t="s">
        <v>234</v>
      </c>
    </row>
    <row r="69" spans="4:13" x14ac:dyDescent="0.2">
      <c r="D69"/>
      <c r="E69" s="30" t="s">
        <v>88</v>
      </c>
      <c r="F69" s="25"/>
      <c r="G69" s="26"/>
      <c r="M69" s="51" t="s">
        <v>235</v>
      </c>
    </row>
    <row r="70" spans="4:13" x14ac:dyDescent="0.2">
      <c r="D70"/>
      <c r="E70" s="24" t="s">
        <v>184</v>
      </c>
      <c r="F70" s="25" t="s">
        <v>98</v>
      </c>
      <c r="G70" s="26"/>
      <c r="M70" s="51" t="s">
        <v>236</v>
      </c>
    </row>
    <row r="71" spans="4:13" x14ac:dyDescent="0.2">
      <c r="D71"/>
      <c r="E71" s="24" t="s">
        <v>103</v>
      </c>
      <c r="F71" s="25" t="s">
        <v>98</v>
      </c>
      <c r="G71" s="26"/>
      <c r="M71" s="51" t="s">
        <v>237</v>
      </c>
    </row>
    <row r="72" spans="4:13" x14ac:dyDescent="0.2">
      <c r="D72"/>
      <c r="E72" s="24"/>
      <c r="F72" s="25"/>
      <c r="G72" s="26"/>
      <c r="M72" s="51" t="s">
        <v>238</v>
      </c>
    </row>
    <row r="73" spans="4:13" x14ac:dyDescent="0.2">
      <c r="D73"/>
      <c r="E73" s="24" t="s">
        <v>189</v>
      </c>
      <c r="F73" s="25"/>
      <c r="G73" s="26"/>
      <c r="M73" s="51" t="s">
        <v>239</v>
      </c>
    </row>
    <row r="74" spans="4:13" x14ac:dyDescent="0.2">
      <c r="D74"/>
      <c r="E74" s="24" t="s">
        <v>240</v>
      </c>
      <c r="F74" s="25" t="s">
        <v>98</v>
      </c>
      <c r="G74" s="26"/>
      <c r="M74" s="51" t="s">
        <v>241</v>
      </c>
    </row>
    <row r="75" spans="4:13" x14ac:dyDescent="0.2">
      <c r="D75"/>
      <c r="E75" s="24"/>
      <c r="F75" s="25"/>
      <c r="G75" s="26"/>
      <c r="M75" s="51" t="s">
        <v>242</v>
      </c>
    </row>
    <row r="76" spans="4:13" x14ac:dyDescent="0.2">
      <c r="D76"/>
      <c r="E76" s="24" t="s">
        <v>243</v>
      </c>
      <c r="F76" s="25" t="s">
        <v>98</v>
      </c>
      <c r="G76" s="26"/>
      <c r="M76" s="51"/>
    </row>
    <row r="77" spans="4:13" x14ac:dyDescent="0.2">
      <c r="D77"/>
      <c r="E77" s="24" t="s">
        <v>244</v>
      </c>
      <c r="F77" s="25"/>
      <c r="G77" s="26"/>
      <c r="M77" s="51" t="s">
        <v>245</v>
      </c>
    </row>
    <row r="78" spans="4:13" x14ac:dyDescent="0.2">
      <c r="D78"/>
      <c r="E78" s="24" t="s">
        <v>246</v>
      </c>
      <c r="F78" s="25"/>
      <c r="G78" s="26"/>
      <c r="M78" s="51" t="s">
        <v>247</v>
      </c>
    </row>
    <row r="79" spans="4:13" x14ac:dyDescent="0.2">
      <c r="D79"/>
      <c r="E79" s="24" t="s">
        <v>248</v>
      </c>
      <c r="F79" s="25"/>
      <c r="G79" s="26"/>
      <c r="M79" s="51" t="s">
        <v>249</v>
      </c>
    </row>
    <row r="80" spans="4:13" x14ac:dyDescent="0.2">
      <c r="D80"/>
      <c r="E80" s="24" t="s">
        <v>201</v>
      </c>
      <c r="F80" s="25"/>
      <c r="G80" s="26"/>
      <c r="M80" s="51" t="s">
        <v>250</v>
      </c>
    </row>
    <row r="81" spans="4:13" x14ac:dyDescent="0.2">
      <c r="D81"/>
      <c r="E81" s="24"/>
      <c r="F81" s="25"/>
      <c r="G81" s="26"/>
      <c r="M81" s="51" t="s">
        <v>251</v>
      </c>
    </row>
    <row r="82" spans="4:13" x14ac:dyDescent="0.2">
      <c r="D82"/>
      <c r="E82" s="24" t="s">
        <v>252</v>
      </c>
      <c r="F82" s="25"/>
      <c r="G82" s="26"/>
      <c r="M82" s="50" t="s">
        <v>253</v>
      </c>
    </row>
    <row r="83" spans="4:13" x14ac:dyDescent="0.2">
      <c r="D83"/>
      <c r="E83" s="24"/>
      <c r="F83" s="25"/>
      <c r="G83" s="26"/>
      <c r="M83" s="50"/>
    </row>
    <row r="84" spans="4:13" x14ac:dyDescent="0.2">
      <c r="D84"/>
      <c r="E84" s="24" t="s">
        <v>194</v>
      </c>
      <c r="F84" s="25"/>
      <c r="G84" s="26"/>
      <c r="M84" s="70" t="s">
        <v>254</v>
      </c>
    </row>
    <row r="85" spans="4:13" x14ac:dyDescent="0.2">
      <c r="D85"/>
      <c r="E85" s="24"/>
      <c r="F85" s="25"/>
      <c r="G85" s="26"/>
      <c r="M85" s="51" t="s">
        <v>255</v>
      </c>
    </row>
    <row r="86" spans="4:13" x14ac:dyDescent="0.2">
      <c r="D86"/>
      <c r="E86" s="30" t="s">
        <v>203</v>
      </c>
      <c r="F86" s="25"/>
      <c r="G86" s="26"/>
      <c r="M86" s="51" t="s">
        <v>256</v>
      </c>
    </row>
    <row r="87" spans="4:13" x14ac:dyDescent="0.2">
      <c r="D87"/>
      <c r="E87" s="24" t="s">
        <v>228</v>
      </c>
      <c r="F87" s="25"/>
      <c r="G87" s="26"/>
      <c r="M87" s="51" t="s">
        <v>257</v>
      </c>
    </row>
    <row r="88" spans="4:13" ht="15.75" thickBot="1" x14ac:dyDescent="0.25">
      <c r="D88"/>
      <c r="E88" s="36"/>
      <c r="F88" s="37"/>
      <c r="G88" s="38"/>
      <c r="M88" s="51" t="s">
        <v>258</v>
      </c>
    </row>
    <row r="89" spans="4:13" x14ac:dyDescent="0.2">
      <c r="D89"/>
      <c r="M89" s="51"/>
    </row>
    <row r="90" spans="4:13" x14ac:dyDescent="0.2">
      <c r="D90"/>
      <c r="M90" s="51" t="s">
        <v>259</v>
      </c>
    </row>
    <row r="91" spans="4:13" x14ac:dyDescent="0.2">
      <c r="D91"/>
      <c r="M91" s="50"/>
    </row>
    <row r="92" spans="4:13" ht="15.75" thickBot="1" x14ac:dyDescent="0.25">
      <c r="D92"/>
      <c r="M92" s="52" t="s">
        <v>260</v>
      </c>
    </row>
    <row r="93" spans="4:13" x14ac:dyDescent="0.2">
      <c r="D93"/>
    </row>
    <row r="94" spans="4:13" x14ac:dyDescent="0.2">
      <c r="D94"/>
    </row>
    <row r="95" spans="4:13" x14ac:dyDescent="0.2">
      <c r="D95"/>
    </row>
    <row r="96" spans="4:13" x14ac:dyDescent="0.2">
      <c r="D96"/>
    </row>
    <row r="97" spans="4:4" x14ac:dyDescent="0.2">
      <c r="D97"/>
    </row>
    <row r="98" spans="4:4" x14ac:dyDescent="0.2">
      <c r="D98"/>
    </row>
    <row r="99" spans="4:4" x14ac:dyDescent="0.2">
      <c r="D99"/>
    </row>
    <row r="100" spans="4:4" x14ac:dyDescent="0.2">
      <c r="D100"/>
    </row>
    <row r="101" spans="4:4" x14ac:dyDescent="0.2">
      <c r="D101"/>
    </row>
    <row r="102" spans="4:4" x14ac:dyDescent="0.2">
      <c r="D102"/>
    </row>
    <row r="103" spans="4:4" x14ac:dyDescent="0.2">
      <c r="D103"/>
    </row>
    <row r="104" spans="4:4" x14ac:dyDescent="0.2">
      <c r="D104"/>
    </row>
    <row r="105" spans="4:4" x14ac:dyDescent="0.2">
      <c r="D105"/>
    </row>
    <row r="106" spans="4:4" x14ac:dyDescent="0.2">
      <c r="D106"/>
    </row>
    <row r="107" spans="4:4" x14ac:dyDescent="0.2">
      <c r="D107"/>
    </row>
    <row r="108" spans="4:4" x14ac:dyDescent="0.2">
      <c r="D108"/>
    </row>
    <row r="109" spans="4:4" x14ac:dyDescent="0.2">
      <c r="D109"/>
    </row>
    <row r="110" spans="4:4" x14ac:dyDescent="0.2">
      <c r="D110"/>
    </row>
    <row r="111" spans="4:4" x14ac:dyDescent="0.2">
      <c r="D111"/>
    </row>
    <row r="112" spans="4:4" x14ac:dyDescent="0.2">
      <c r="D112"/>
    </row>
    <row r="113" spans="4:4" x14ac:dyDescent="0.2">
      <c r="D113"/>
    </row>
    <row r="114" spans="4:4" x14ac:dyDescent="0.2">
      <c r="D114"/>
    </row>
    <row r="115" spans="4:4" x14ac:dyDescent="0.2">
      <c r="D115"/>
    </row>
    <row r="116" spans="4:4" x14ac:dyDescent="0.2">
      <c r="D116"/>
    </row>
    <row r="117" spans="4:4" x14ac:dyDescent="0.2">
      <c r="D117"/>
    </row>
    <row r="118" spans="4:4" x14ac:dyDescent="0.2">
      <c r="D118"/>
    </row>
    <row r="119" spans="4:4" x14ac:dyDescent="0.2">
      <c r="D119"/>
    </row>
    <row r="120" spans="4:4" x14ac:dyDescent="0.2">
      <c r="D120"/>
    </row>
    <row r="121" spans="4:4" x14ac:dyDescent="0.2">
      <c r="D121"/>
    </row>
    <row r="122" spans="4:4" x14ac:dyDescent="0.2">
      <c r="D122"/>
    </row>
    <row r="123" spans="4:4" x14ac:dyDescent="0.2">
      <c r="D123"/>
    </row>
    <row r="124" spans="4:4" x14ac:dyDescent="0.2">
      <c r="D124"/>
    </row>
    <row r="125" spans="4:4" x14ac:dyDescent="0.2">
      <c r="D125"/>
    </row>
    <row r="126" spans="4:4" x14ac:dyDescent="0.2">
      <c r="D126"/>
    </row>
    <row r="127" spans="4:4" x14ac:dyDescent="0.2">
      <c r="D127"/>
    </row>
    <row r="128" spans="4:4" x14ac:dyDescent="0.2">
      <c r="D128"/>
    </row>
    <row r="129" spans="4:4" x14ac:dyDescent="0.2">
      <c r="D129"/>
    </row>
    <row r="130" spans="4:4" x14ac:dyDescent="0.2">
      <c r="D130"/>
    </row>
    <row r="131" spans="4:4" x14ac:dyDescent="0.2">
      <c r="D131"/>
    </row>
    <row r="132" spans="4:4" x14ac:dyDescent="0.2">
      <c r="D132"/>
    </row>
    <row r="133" spans="4:4" x14ac:dyDescent="0.2">
      <c r="D133"/>
    </row>
    <row r="134" spans="4:4" x14ac:dyDescent="0.2">
      <c r="D134"/>
    </row>
    <row r="135" spans="4:4" x14ac:dyDescent="0.2">
      <c r="D135"/>
    </row>
    <row r="136" spans="4:4" x14ac:dyDescent="0.2">
      <c r="D136"/>
    </row>
    <row r="137" spans="4:4" x14ac:dyDescent="0.2">
      <c r="D137"/>
    </row>
    <row r="138" spans="4:4" x14ac:dyDescent="0.2">
      <c r="D138"/>
    </row>
    <row r="139" spans="4:4" x14ac:dyDescent="0.2">
      <c r="D139"/>
    </row>
    <row r="140" spans="4:4" x14ac:dyDescent="0.2">
      <c r="D140"/>
    </row>
    <row r="141" spans="4:4" x14ac:dyDescent="0.2">
      <c r="D141"/>
    </row>
    <row r="142" spans="4:4" x14ac:dyDescent="0.2">
      <c r="D142"/>
    </row>
    <row r="143" spans="4:4" x14ac:dyDescent="0.2">
      <c r="D143"/>
    </row>
    <row r="144" spans="4:4" x14ac:dyDescent="0.2">
      <c r="D144"/>
    </row>
    <row r="145" spans="1:4" x14ac:dyDescent="0.2">
      <c r="D145"/>
    </row>
    <row r="146" spans="1:4" x14ac:dyDescent="0.2">
      <c r="A146"/>
      <c r="B146"/>
      <c r="C146"/>
      <c r="D146"/>
    </row>
    <row r="147" spans="1:4" x14ac:dyDescent="0.2">
      <c r="A147"/>
      <c r="B147"/>
      <c r="C147"/>
      <c r="D147"/>
    </row>
    <row r="148" spans="1:4" x14ac:dyDescent="0.2">
      <c r="A148"/>
      <c r="B148"/>
      <c r="C148"/>
      <c r="D148"/>
    </row>
    <row r="149" spans="1:4" x14ac:dyDescent="0.2">
      <c r="D149"/>
    </row>
    <row r="150" spans="1:4" x14ac:dyDescent="0.2">
      <c r="D150"/>
    </row>
    <row r="151" spans="1:4" x14ac:dyDescent="0.2">
      <c r="D151"/>
    </row>
    <row r="152" spans="1:4" x14ac:dyDescent="0.2">
      <c r="D152"/>
    </row>
    <row r="153" spans="1:4" x14ac:dyDescent="0.2">
      <c r="D153"/>
    </row>
    <row r="154" spans="1:4" x14ac:dyDescent="0.2">
      <c r="D154"/>
    </row>
    <row r="155" spans="1:4" x14ac:dyDescent="0.2">
      <c r="D155"/>
    </row>
  </sheetData>
  <hyperlinks>
    <hyperlink ref="E23" r:id="rId1" xr:uid="{00000000-0004-0000-0100-000000000000}"/>
    <hyperlink ref="E50" r:id="rId2" display="Monday - Breakfast" xr:uid="{00000000-0004-0000-0100-000001000000}"/>
    <hyperlink ref="A5" r:id="rId3" display="Sunday - Breakfast" xr:uid="{00000000-0004-0000-0100-000002000000}"/>
    <hyperlink ref="I21" r:id="rId4" xr:uid="{00000000-0004-0000-0100-000003000000}"/>
    <hyperlink ref="P13" r:id="rId5" display="Home made oat biscuits" xr:uid="{00000000-0004-0000-0100-000004000000}"/>
  </hyperlinks>
  <pageMargins left="0.7" right="0.7" top="0.75" bottom="0.75" header="0.51180555555555551" footer="0.51180555555555551"/>
  <pageSetup paperSize="9" firstPageNumber="0" orientation="portrait" horizontalDpi="300" verticalDpi="300" r:id="rId6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57"/>
  <sheetViews>
    <sheetView topLeftCell="A136" workbookViewId="0">
      <selection activeCell="B157" sqref="B157"/>
    </sheetView>
  </sheetViews>
  <sheetFormatPr defaultRowHeight="18" x14ac:dyDescent="0.25"/>
  <cols>
    <col min="1" max="1" width="52.85546875" style="71" customWidth="1"/>
    <col min="2" max="2" width="12.5703125" customWidth="1"/>
    <col min="3" max="3" width="14.7109375" customWidth="1"/>
  </cols>
  <sheetData>
    <row r="1" spans="1:3" ht="18.75" thickBot="1" x14ac:dyDescent="0.3">
      <c r="B1" s="74"/>
      <c r="C1" s="74"/>
    </row>
    <row r="2" spans="1:3" ht="18.75" thickBot="1" x14ac:dyDescent="0.3">
      <c r="A2" s="81" t="s">
        <v>275</v>
      </c>
      <c r="B2" s="83" t="s">
        <v>2</v>
      </c>
      <c r="C2" s="82" t="s">
        <v>3</v>
      </c>
    </row>
    <row r="3" spans="1:3" x14ac:dyDescent="0.25">
      <c r="A3" s="117"/>
      <c r="B3" s="118"/>
      <c r="C3" s="119"/>
    </row>
    <row r="4" spans="1:3" x14ac:dyDescent="0.25">
      <c r="A4" s="73" t="s">
        <v>261</v>
      </c>
      <c r="B4" s="84"/>
      <c r="C4" s="78" t="str">
        <f>IF(B4/453.59237&gt;=0.01,B4/453.59237,"")</f>
        <v/>
      </c>
    </row>
    <row r="5" spans="1:3" x14ac:dyDescent="0.25">
      <c r="A5" s="114"/>
      <c r="B5" s="115"/>
      <c r="C5" s="78"/>
    </row>
    <row r="6" spans="1:3" x14ac:dyDescent="0.25">
      <c r="A6" s="114"/>
      <c r="B6" s="115"/>
      <c r="C6" s="78"/>
    </row>
    <row r="7" spans="1:3" x14ac:dyDescent="0.25">
      <c r="A7" s="114"/>
      <c r="B7" s="115"/>
      <c r="C7" s="78"/>
    </row>
    <row r="8" spans="1:3" x14ac:dyDescent="0.25">
      <c r="A8" s="114"/>
      <c r="B8" s="115"/>
      <c r="C8" s="78"/>
    </row>
    <row r="9" spans="1:3" x14ac:dyDescent="0.25">
      <c r="A9" s="75"/>
      <c r="B9" s="84"/>
      <c r="C9" s="78" t="str">
        <f t="shared" ref="C9:C129" si="0">IF(B9/453.59237&gt;=0.01,B9/453.59237,"")</f>
        <v/>
      </c>
    </row>
    <row r="10" spans="1:3" x14ac:dyDescent="0.25">
      <c r="A10" s="75"/>
      <c r="B10" s="84"/>
      <c r="C10" s="78" t="str">
        <f t="shared" si="0"/>
        <v/>
      </c>
    </row>
    <row r="11" spans="1:3" x14ac:dyDescent="0.25">
      <c r="A11" s="75"/>
      <c r="B11" s="84"/>
      <c r="C11" s="78" t="str">
        <f t="shared" si="0"/>
        <v/>
      </c>
    </row>
    <row r="12" spans="1:3" x14ac:dyDescent="0.25">
      <c r="A12" s="75"/>
      <c r="B12" s="84"/>
      <c r="C12" s="78" t="str">
        <f t="shared" si="0"/>
        <v/>
      </c>
    </row>
    <row r="13" spans="1:3" x14ac:dyDescent="0.25">
      <c r="A13" s="73" t="s">
        <v>262</v>
      </c>
      <c r="B13" s="84"/>
      <c r="C13" s="78" t="str">
        <f t="shared" si="0"/>
        <v/>
      </c>
    </row>
    <row r="14" spans="1:3" x14ac:dyDescent="0.25">
      <c r="A14" s="114"/>
      <c r="B14" s="115"/>
      <c r="C14" s="78"/>
    </row>
    <row r="15" spans="1:3" x14ac:dyDescent="0.25">
      <c r="A15" s="114"/>
      <c r="B15" s="115"/>
      <c r="C15" s="78"/>
    </row>
    <row r="16" spans="1:3" x14ac:dyDescent="0.25">
      <c r="A16" s="114"/>
      <c r="B16" s="115"/>
      <c r="C16" s="78"/>
    </row>
    <row r="17" spans="1:3" x14ac:dyDescent="0.25">
      <c r="A17" s="114"/>
      <c r="B17" s="115"/>
      <c r="C17" s="78"/>
    </row>
    <row r="18" spans="1:3" x14ac:dyDescent="0.25">
      <c r="A18" s="75"/>
      <c r="B18" s="84"/>
      <c r="C18" s="78" t="str">
        <f t="shared" si="0"/>
        <v/>
      </c>
    </row>
    <row r="19" spans="1:3" x14ac:dyDescent="0.25">
      <c r="A19" s="75"/>
      <c r="B19" s="84"/>
      <c r="C19" s="78" t="str">
        <f t="shared" si="0"/>
        <v/>
      </c>
    </row>
    <row r="20" spans="1:3" x14ac:dyDescent="0.25">
      <c r="A20" s="75"/>
      <c r="B20" s="84"/>
      <c r="C20" s="78" t="str">
        <f t="shared" si="0"/>
        <v/>
      </c>
    </row>
    <row r="21" spans="1:3" x14ac:dyDescent="0.25">
      <c r="A21" s="75"/>
      <c r="B21" s="84"/>
      <c r="C21" s="78" t="str">
        <f t="shared" si="0"/>
        <v/>
      </c>
    </row>
    <row r="22" spans="1:3" x14ac:dyDescent="0.25">
      <c r="A22" s="73" t="s">
        <v>86</v>
      </c>
      <c r="B22" s="84"/>
      <c r="C22" s="78" t="str">
        <f t="shared" si="0"/>
        <v/>
      </c>
    </row>
    <row r="23" spans="1:3" x14ac:dyDescent="0.25">
      <c r="A23" s="114"/>
      <c r="B23" s="115"/>
      <c r="C23" s="78"/>
    </row>
    <row r="24" spans="1:3" x14ac:dyDescent="0.25">
      <c r="A24" s="114"/>
      <c r="B24" s="115"/>
      <c r="C24" s="78"/>
    </row>
    <row r="25" spans="1:3" x14ac:dyDescent="0.25">
      <c r="A25" s="114"/>
      <c r="B25" s="115"/>
      <c r="C25" s="78"/>
    </row>
    <row r="26" spans="1:3" x14ac:dyDescent="0.25">
      <c r="A26" s="114"/>
      <c r="B26" s="115"/>
      <c r="C26" s="78"/>
    </row>
    <row r="27" spans="1:3" x14ac:dyDescent="0.25">
      <c r="A27" s="73"/>
      <c r="B27" s="84"/>
      <c r="C27" s="78" t="str">
        <f t="shared" si="0"/>
        <v/>
      </c>
    </row>
    <row r="28" spans="1:3" x14ac:dyDescent="0.25">
      <c r="A28" s="73"/>
      <c r="B28" s="84"/>
      <c r="C28" s="78" t="str">
        <f t="shared" si="0"/>
        <v/>
      </c>
    </row>
    <row r="29" spans="1:3" x14ac:dyDescent="0.25">
      <c r="A29" s="73"/>
      <c r="B29" s="84"/>
      <c r="C29" s="78" t="str">
        <f t="shared" si="0"/>
        <v/>
      </c>
    </row>
    <row r="30" spans="1:3" x14ac:dyDescent="0.25">
      <c r="A30" s="73"/>
      <c r="B30" s="84"/>
      <c r="C30" s="78" t="str">
        <f t="shared" si="0"/>
        <v/>
      </c>
    </row>
    <row r="31" spans="1:3" x14ac:dyDescent="0.25">
      <c r="A31" s="73" t="s">
        <v>263</v>
      </c>
      <c r="B31" s="84"/>
      <c r="C31" s="78" t="str">
        <f t="shared" si="0"/>
        <v/>
      </c>
    </row>
    <row r="32" spans="1:3" x14ac:dyDescent="0.25">
      <c r="A32" s="114"/>
      <c r="B32" s="115"/>
      <c r="C32" s="78"/>
    </row>
    <row r="33" spans="1:3" x14ac:dyDescent="0.25">
      <c r="A33" s="114"/>
      <c r="B33" s="115"/>
      <c r="C33" s="78"/>
    </row>
    <row r="34" spans="1:3" x14ac:dyDescent="0.25">
      <c r="A34" s="114"/>
      <c r="B34" s="115"/>
      <c r="C34" s="78"/>
    </row>
    <row r="35" spans="1:3" x14ac:dyDescent="0.25">
      <c r="A35" s="114"/>
      <c r="B35" s="115"/>
      <c r="C35" s="78"/>
    </row>
    <row r="36" spans="1:3" x14ac:dyDescent="0.25">
      <c r="A36" s="75"/>
      <c r="B36" s="84"/>
      <c r="C36" s="78" t="str">
        <f t="shared" si="0"/>
        <v/>
      </c>
    </row>
    <row r="37" spans="1:3" x14ac:dyDescent="0.25">
      <c r="A37" s="75"/>
      <c r="B37" s="84"/>
      <c r="C37" s="78" t="str">
        <f t="shared" si="0"/>
        <v/>
      </c>
    </row>
    <row r="38" spans="1:3" x14ac:dyDescent="0.25">
      <c r="A38" s="75"/>
      <c r="B38" s="84"/>
      <c r="C38" s="78" t="str">
        <f t="shared" si="0"/>
        <v/>
      </c>
    </row>
    <row r="39" spans="1:3" x14ac:dyDescent="0.25">
      <c r="A39" s="75"/>
      <c r="B39" s="84"/>
      <c r="C39" s="78" t="str">
        <f t="shared" si="0"/>
        <v/>
      </c>
    </row>
    <row r="40" spans="1:3" x14ac:dyDescent="0.25">
      <c r="A40" s="73" t="s">
        <v>74</v>
      </c>
      <c r="B40" s="84"/>
      <c r="C40" s="78" t="str">
        <f t="shared" si="0"/>
        <v/>
      </c>
    </row>
    <row r="41" spans="1:3" x14ac:dyDescent="0.25">
      <c r="A41" s="114"/>
      <c r="B41" s="115"/>
      <c r="C41" s="78"/>
    </row>
    <row r="42" spans="1:3" x14ac:dyDescent="0.25">
      <c r="A42" s="114"/>
      <c r="B42" s="115"/>
      <c r="C42" s="78"/>
    </row>
    <row r="43" spans="1:3" x14ac:dyDescent="0.25">
      <c r="A43" s="114"/>
      <c r="B43" s="115"/>
      <c r="C43" s="78"/>
    </row>
    <row r="44" spans="1:3" x14ac:dyDescent="0.25">
      <c r="A44" s="114"/>
      <c r="B44" s="115"/>
      <c r="C44" s="78"/>
    </row>
    <row r="45" spans="1:3" x14ac:dyDescent="0.25">
      <c r="A45" s="75"/>
      <c r="B45" s="84"/>
      <c r="C45" s="78" t="str">
        <f t="shared" si="0"/>
        <v/>
      </c>
    </row>
    <row r="46" spans="1:3" x14ac:dyDescent="0.25">
      <c r="A46" s="75"/>
      <c r="B46" s="84"/>
      <c r="C46" s="78" t="str">
        <f t="shared" si="0"/>
        <v/>
      </c>
    </row>
    <row r="47" spans="1:3" x14ac:dyDescent="0.25">
      <c r="A47" s="75"/>
      <c r="B47" s="84"/>
      <c r="C47" s="78" t="str">
        <f t="shared" si="0"/>
        <v/>
      </c>
    </row>
    <row r="48" spans="1:3" x14ac:dyDescent="0.25">
      <c r="A48" s="75"/>
      <c r="B48" s="84"/>
      <c r="C48" s="78" t="str">
        <f t="shared" si="0"/>
        <v/>
      </c>
    </row>
    <row r="49" spans="1:3" x14ac:dyDescent="0.25">
      <c r="A49" s="73" t="s">
        <v>264</v>
      </c>
      <c r="B49" s="84"/>
      <c r="C49" s="78" t="str">
        <f t="shared" si="0"/>
        <v/>
      </c>
    </row>
    <row r="50" spans="1:3" x14ac:dyDescent="0.25">
      <c r="A50" s="114"/>
      <c r="B50" s="115"/>
      <c r="C50" s="78"/>
    </row>
    <row r="51" spans="1:3" x14ac:dyDescent="0.25">
      <c r="A51" s="114"/>
      <c r="B51" s="115"/>
      <c r="C51" s="78"/>
    </row>
    <row r="52" spans="1:3" x14ac:dyDescent="0.25">
      <c r="A52" s="114"/>
      <c r="B52" s="115"/>
      <c r="C52" s="78"/>
    </row>
    <row r="53" spans="1:3" x14ac:dyDescent="0.25">
      <c r="A53" s="114"/>
      <c r="B53" s="115"/>
      <c r="C53" s="78"/>
    </row>
    <row r="54" spans="1:3" x14ac:dyDescent="0.25">
      <c r="A54" s="75"/>
      <c r="B54" s="84"/>
      <c r="C54" s="78" t="str">
        <f t="shared" si="0"/>
        <v/>
      </c>
    </row>
    <row r="55" spans="1:3" x14ac:dyDescent="0.25">
      <c r="A55" s="75"/>
      <c r="B55" s="84"/>
      <c r="C55" s="78" t="str">
        <f t="shared" si="0"/>
        <v/>
      </c>
    </row>
    <row r="56" spans="1:3" x14ac:dyDescent="0.25">
      <c r="A56" s="75"/>
      <c r="B56" s="84"/>
      <c r="C56" s="78" t="str">
        <f t="shared" si="0"/>
        <v/>
      </c>
    </row>
    <row r="57" spans="1:3" x14ac:dyDescent="0.25">
      <c r="A57" s="75"/>
      <c r="B57" s="84"/>
      <c r="C57" s="78" t="str">
        <f t="shared" si="0"/>
        <v/>
      </c>
    </row>
    <row r="58" spans="1:3" x14ac:dyDescent="0.25">
      <c r="A58" s="73" t="s">
        <v>265</v>
      </c>
      <c r="B58" s="84"/>
      <c r="C58" s="78" t="str">
        <f t="shared" si="0"/>
        <v/>
      </c>
    </row>
    <row r="59" spans="1:3" x14ac:dyDescent="0.25">
      <c r="A59" s="114"/>
      <c r="B59" s="115"/>
      <c r="C59" s="78"/>
    </row>
    <row r="60" spans="1:3" x14ac:dyDescent="0.25">
      <c r="A60" s="114"/>
      <c r="B60" s="115"/>
      <c r="C60" s="78"/>
    </row>
    <row r="61" spans="1:3" x14ac:dyDescent="0.25">
      <c r="A61" s="114"/>
      <c r="B61" s="115"/>
      <c r="C61" s="78"/>
    </row>
    <row r="62" spans="1:3" x14ac:dyDescent="0.25">
      <c r="A62" s="114"/>
      <c r="B62" s="115"/>
      <c r="C62" s="78"/>
    </row>
    <row r="63" spans="1:3" x14ac:dyDescent="0.25">
      <c r="A63" s="72"/>
      <c r="B63" s="84"/>
      <c r="C63" s="78" t="str">
        <f t="shared" si="0"/>
        <v/>
      </c>
    </row>
    <row r="64" spans="1:3" x14ac:dyDescent="0.25">
      <c r="A64" s="72"/>
      <c r="B64" s="84"/>
      <c r="C64" s="78" t="str">
        <f t="shared" si="0"/>
        <v/>
      </c>
    </row>
    <row r="65" spans="1:3" x14ac:dyDescent="0.25">
      <c r="A65" s="72"/>
      <c r="B65" s="84"/>
      <c r="C65" s="78" t="str">
        <f t="shared" si="0"/>
        <v/>
      </c>
    </row>
    <row r="66" spans="1:3" x14ac:dyDescent="0.25">
      <c r="A66" s="72"/>
      <c r="B66" s="84"/>
      <c r="C66" s="78" t="str">
        <f t="shared" si="0"/>
        <v/>
      </c>
    </row>
    <row r="67" spans="1:3" x14ac:dyDescent="0.25">
      <c r="A67" s="73" t="s">
        <v>276</v>
      </c>
      <c r="B67" s="84"/>
      <c r="C67" s="78" t="str">
        <f t="shared" si="0"/>
        <v/>
      </c>
    </row>
    <row r="68" spans="1:3" x14ac:dyDescent="0.25">
      <c r="A68" s="114"/>
      <c r="B68" s="115"/>
      <c r="C68" s="78"/>
    </row>
    <row r="69" spans="1:3" x14ac:dyDescent="0.25">
      <c r="A69" s="114"/>
      <c r="B69" s="115"/>
      <c r="C69" s="78"/>
    </row>
    <row r="70" spans="1:3" x14ac:dyDescent="0.25">
      <c r="A70" s="114"/>
      <c r="B70" s="115"/>
      <c r="C70" s="78"/>
    </row>
    <row r="71" spans="1:3" x14ac:dyDescent="0.25">
      <c r="A71" s="114"/>
      <c r="B71" s="115"/>
      <c r="C71" s="78"/>
    </row>
    <row r="72" spans="1:3" x14ac:dyDescent="0.25">
      <c r="A72" s="75"/>
      <c r="B72" s="84"/>
      <c r="C72" s="78" t="str">
        <f t="shared" si="0"/>
        <v/>
      </c>
    </row>
    <row r="73" spans="1:3" x14ac:dyDescent="0.25">
      <c r="A73" s="75"/>
      <c r="B73" s="84"/>
      <c r="C73" s="78" t="str">
        <f t="shared" si="0"/>
        <v/>
      </c>
    </row>
    <row r="74" spans="1:3" x14ac:dyDescent="0.25">
      <c r="A74" s="75"/>
      <c r="B74" s="84"/>
      <c r="C74" s="78" t="str">
        <f t="shared" si="0"/>
        <v/>
      </c>
    </row>
    <row r="75" spans="1:3" x14ac:dyDescent="0.25">
      <c r="A75" s="75"/>
      <c r="B75" s="84"/>
      <c r="C75" s="78" t="str">
        <f t="shared" si="0"/>
        <v/>
      </c>
    </row>
    <row r="76" spans="1:3" x14ac:dyDescent="0.25">
      <c r="A76" s="73" t="s">
        <v>307</v>
      </c>
      <c r="B76" s="115"/>
      <c r="C76" s="78"/>
    </row>
    <row r="77" spans="1:3" x14ac:dyDescent="0.25">
      <c r="A77" s="116"/>
      <c r="B77" s="115"/>
      <c r="C77" s="78"/>
    </row>
    <row r="78" spans="1:3" x14ac:dyDescent="0.25">
      <c r="A78" s="116"/>
      <c r="B78" s="115"/>
      <c r="C78" s="78"/>
    </row>
    <row r="79" spans="1:3" x14ac:dyDescent="0.25">
      <c r="A79" s="116"/>
      <c r="B79" s="115"/>
      <c r="C79" s="78"/>
    </row>
    <row r="80" spans="1:3" x14ac:dyDescent="0.25">
      <c r="A80" s="116"/>
      <c r="B80" s="115"/>
      <c r="C80" s="78"/>
    </row>
    <row r="81" spans="1:3" x14ac:dyDescent="0.25">
      <c r="A81" s="116"/>
      <c r="B81" s="115"/>
      <c r="C81" s="78"/>
    </row>
    <row r="82" spans="1:3" x14ac:dyDescent="0.25">
      <c r="A82" s="116"/>
      <c r="B82" s="115"/>
      <c r="C82" s="78"/>
    </row>
    <row r="83" spans="1:3" x14ac:dyDescent="0.25">
      <c r="A83" s="116"/>
      <c r="B83" s="115"/>
      <c r="C83" s="78"/>
    </row>
    <row r="84" spans="1:3" x14ac:dyDescent="0.25">
      <c r="A84" s="116"/>
      <c r="B84" s="115"/>
      <c r="C84" s="78"/>
    </row>
    <row r="85" spans="1:3" x14ac:dyDescent="0.25">
      <c r="A85" s="73" t="s">
        <v>266</v>
      </c>
      <c r="B85" s="84"/>
      <c r="C85" s="78" t="str">
        <f t="shared" si="0"/>
        <v/>
      </c>
    </row>
    <row r="86" spans="1:3" x14ac:dyDescent="0.25">
      <c r="A86" s="114"/>
      <c r="B86" s="115"/>
      <c r="C86" s="78"/>
    </row>
    <row r="87" spans="1:3" x14ac:dyDescent="0.25">
      <c r="A87" s="114"/>
      <c r="B87" s="115"/>
      <c r="C87" s="78"/>
    </row>
    <row r="88" spans="1:3" x14ac:dyDescent="0.25">
      <c r="A88" s="114"/>
      <c r="B88" s="115"/>
      <c r="C88" s="78"/>
    </row>
    <row r="89" spans="1:3" x14ac:dyDescent="0.25">
      <c r="A89" s="114"/>
      <c r="B89" s="115"/>
      <c r="C89" s="78"/>
    </row>
    <row r="90" spans="1:3" x14ac:dyDescent="0.25">
      <c r="A90" s="75"/>
      <c r="B90" s="84"/>
      <c r="C90" s="78" t="str">
        <f t="shared" si="0"/>
        <v/>
      </c>
    </row>
    <row r="91" spans="1:3" x14ac:dyDescent="0.25">
      <c r="A91" s="75"/>
      <c r="B91" s="84"/>
      <c r="C91" s="78" t="str">
        <f t="shared" si="0"/>
        <v/>
      </c>
    </row>
    <row r="92" spans="1:3" x14ac:dyDescent="0.25">
      <c r="A92" s="75"/>
      <c r="B92" s="84"/>
      <c r="C92" s="78" t="str">
        <f t="shared" si="0"/>
        <v/>
      </c>
    </row>
    <row r="93" spans="1:3" x14ac:dyDescent="0.25">
      <c r="A93" s="75"/>
      <c r="B93" s="84"/>
      <c r="C93" s="78" t="str">
        <f t="shared" si="0"/>
        <v/>
      </c>
    </row>
    <row r="94" spans="1:3" x14ac:dyDescent="0.25">
      <c r="A94" s="73" t="s">
        <v>267</v>
      </c>
      <c r="B94" s="84"/>
      <c r="C94" s="78" t="str">
        <f t="shared" si="0"/>
        <v/>
      </c>
    </row>
    <row r="95" spans="1:3" x14ac:dyDescent="0.25">
      <c r="A95" s="114"/>
      <c r="B95" s="115"/>
      <c r="C95" s="78"/>
    </row>
    <row r="96" spans="1:3" x14ac:dyDescent="0.25">
      <c r="A96" s="114"/>
      <c r="B96" s="115"/>
      <c r="C96" s="78"/>
    </row>
    <row r="97" spans="1:3" x14ac:dyDescent="0.25">
      <c r="A97" s="114"/>
      <c r="B97" s="115"/>
      <c r="C97" s="78"/>
    </row>
    <row r="98" spans="1:3" x14ac:dyDescent="0.25">
      <c r="A98" s="114"/>
      <c r="B98" s="115"/>
      <c r="C98" s="78"/>
    </row>
    <row r="99" spans="1:3" x14ac:dyDescent="0.25">
      <c r="A99" s="75"/>
      <c r="B99" s="84"/>
      <c r="C99" s="78" t="str">
        <f t="shared" si="0"/>
        <v/>
      </c>
    </row>
    <row r="100" spans="1:3" x14ac:dyDescent="0.25">
      <c r="A100" s="75"/>
      <c r="B100" s="84"/>
      <c r="C100" s="78" t="str">
        <f t="shared" si="0"/>
        <v/>
      </c>
    </row>
    <row r="101" spans="1:3" x14ac:dyDescent="0.25">
      <c r="A101" s="75"/>
      <c r="B101" s="84"/>
      <c r="C101" s="78" t="str">
        <f t="shared" si="0"/>
        <v/>
      </c>
    </row>
    <row r="102" spans="1:3" x14ac:dyDescent="0.25">
      <c r="A102" s="75"/>
      <c r="B102" s="84"/>
      <c r="C102" s="78" t="str">
        <f t="shared" si="0"/>
        <v/>
      </c>
    </row>
    <row r="103" spans="1:3" x14ac:dyDescent="0.25">
      <c r="A103" s="73" t="s">
        <v>268</v>
      </c>
      <c r="B103" s="84"/>
      <c r="C103" s="78" t="str">
        <f t="shared" si="0"/>
        <v/>
      </c>
    </row>
    <row r="104" spans="1:3" x14ac:dyDescent="0.25">
      <c r="A104" s="114"/>
      <c r="B104" s="115"/>
      <c r="C104" s="78"/>
    </row>
    <row r="105" spans="1:3" x14ac:dyDescent="0.25">
      <c r="A105" s="114"/>
      <c r="B105" s="115"/>
      <c r="C105" s="78"/>
    </row>
    <row r="106" spans="1:3" x14ac:dyDescent="0.25">
      <c r="A106" s="114"/>
      <c r="B106" s="115"/>
      <c r="C106" s="78"/>
    </row>
    <row r="107" spans="1:3" x14ac:dyDescent="0.25">
      <c r="A107" s="114"/>
      <c r="B107" s="115"/>
      <c r="C107" s="78"/>
    </row>
    <row r="108" spans="1:3" x14ac:dyDescent="0.25">
      <c r="A108" s="75"/>
      <c r="B108" s="84"/>
      <c r="C108" s="78" t="str">
        <f t="shared" si="0"/>
        <v/>
      </c>
    </row>
    <row r="109" spans="1:3" x14ac:dyDescent="0.25">
      <c r="A109" s="75"/>
      <c r="B109" s="84"/>
      <c r="C109" s="78" t="str">
        <f t="shared" si="0"/>
        <v/>
      </c>
    </row>
    <row r="110" spans="1:3" x14ac:dyDescent="0.25">
      <c r="A110" s="75"/>
      <c r="B110" s="84"/>
      <c r="C110" s="78" t="str">
        <f t="shared" si="0"/>
        <v/>
      </c>
    </row>
    <row r="111" spans="1:3" x14ac:dyDescent="0.25">
      <c r="A111" s="75"/>
      <c r="B111" s="84"/>
      <c r="C111" s="78" t="str">
        <f t="shared" si="0"/>
        <v/>
      </c>
    </row>
    <row r="112" spans="1:3" x14ac:dyDescent="0.25">
      <c r="A112" s="73" t="s">
        <v>269</v>
      </c>
      <c r="B112" s="84"/>
      <c r="C112" s="78" t="str">
        <f t="shared" si="0"/>
        <v/>
      </c>
    </row>
    <row r="113" spans="1:3" x14ac:dyDescent="0.25">
      <c r="A113" s="114"/>
      <c r="B113" s="115"/>
      <c r="C113" s="78"/>
    </row>
    <row r="114" spans="1:3" x14ac:dyDescent="0.25">
      <c r="A114" s="114"/>
      <c r="B114" s="115"/>
      <c r="C114" s="78"/>
    </row>
    <row r="115" spans="1:3" x14ac:dyDescent="0.25">
      <c r="A115" s="114"/>
      <c r="B115" s="115"/>
      <c r="C115" s="78"/>
    </row>
    <row r="116" spans="1:3" x14ac:dyDescent="0.25">
      <c r="A116" s="114"/>
      <c r="B116" s="115"/>
      <c r="C116" s="78"/>
    </row>
    <row r="117" spans="1:3" x14ac:dyDescent="0.25">
      <c r="A117" s="75"/>
      <c r="B117" s="84"/>
      <c r="C117" s="78" t="str">
        <f t="shared" si="0"/>
        <v/>
      </c>
    </row>
    <row r="118" spans="1:3" x14ac:dyDescent="0.25">
      <c r="A118" s="75"/>
      <c r="B118" s="84"/>
      <c r="C118" s="78" t="str">
        <f t="shared" si="0"/>
        <v/>
      </c>
    </row>
    <row r="119" spans="1:3" x14ac:dyDescent="0.25">
      <c r="A119" s="75"/>
      <c r="B119" s="84"/>
      <c r="C119" s="78" t="str">
        <f t="shared" si="0"/>
        <v/>
      </c>
    </row>
    <row r="120" spans="1:3" x14ac:dyDescent="0.25">
      <c r="A120" s="75"/>
      <c r="B120" s="84"/>
      <c r="C120" s="78" t="str">
        <f t="shared" si="0"/>
        <v/>
      </c>
    </row>
    <row r="121" spans="1:3" x14ac:dyDescent="0.25">
      <c r="A121" s="73" t="s">
        <v>64</v>
      </c>
      <c r="B121" s="84"/>
      <c r="C121" s="78" t="str">
        <f t="shared" si="0"/>
        <v/>
      </c>
    </row>
    <row r="122" spans="1:3" x14ac:dyDescent="0.25">
      <c r="A122" s="114"/>
      <c r="B122" s="115"/>
      <c r="C122" s="78"/>
    </row>
    <row r="123" spans="1:3" x14ac:dyDescent="0.25">
      <c r="A123" s="114"/>
      <c r="B123" s="115"/>
      <c r="C123" s="78"/>
    </row>
    <row r="124" spans="1:3" x14ac:dyDescent="0.25">
      <c r="A124" s="114"/>
      <c r="B124" s="115"/>
      <c r="C124" s="78"/>
    </row>
    <row r="125" spans="1:3" x14ac:dyDescent="0.25">
      <c r="A125" s="114"/>
      <c r="B125" s="115"/>
      <c r="C125" s="78"/>
    </row>
    <row r="126" spans="1:3" x14ac:dyDescent="0.25">
      <c r="A126" s="75"/>
      <c r="B126" s="84"/>
      <c r="C126" s="78" t="str">
        <f t="shared" si="0"/>
        <v/>
      </c>
    </row>
    <row r="127" spans="1:3" x14ac:dyDescent="0.25">
      <c r="A127" s="75"/>
      <c r="B127" s="84"/>
      <c r="C127" s="78" t="str">
        <f t="shared" si="0"/>
        <v/>
      </c>
    </row>
    <row r="128" spans="1:3" x14ac:dyDescent="0.25">
      <c r="A128" s="75"/>
      <c r="B128" s="84"/>
      <c r="C128" s="78" t="str">
        <f t="shared" si="0"/>
        <v/>
      </c>
    </row>
    <row r="129" spans="1:3" x14ac:dyDescent="0.25">
      <c r="A129" s="75"/>
      <c r="B129" s="84"/>
      <c r="C129" s="78" t="str">
        <f t="shared" si="0"/>
        <v/>
      </c>
    </row>
    <row r="130" spans="1:3" x14ac:dyDescent="0.25">
      <c r="A130" s="73" t="s">
        <v>66</v>
      </c>
      <c r="B130" s="84"/>
      <c r="C130" s="78" t="str">
        <f t="shared" ref="C130:C157" si="1">IF(B130/453.59237&gt;=0.01,B130/453.59237,"")</f>
        <v/>
      </c>
    </row>
    <row r="131" spans="1:3" x14ac:dyDescent="0.25">
      <c r="A131" s="114"/>
      <c r="B131" s="115"/>
      <c r="C131" s="78"/>
    </row>
    <row r="132" spans="1:3" x14ac:dyDescent="0.25">
      <c r="A132" s="114"/>
      <c r="B132" s="115"/>
      <c r="C132" s="78"/>
    </row>
    <row r="133" spans="1:3" x14ac:dyDescent="0.25">
      <c r="A133" s="114"/>
      <c r="B133" s="115"/>
      <c r="C133" s="78"/>
    </row>
    <row r="134" spans="1:3" x14ac:dyDescent="0.25">
      <c r="A134" s="114"/>
      <c r="B134" s="115"/>
      <c r="C134" s="78"/>
    </row>
    <row r="135" spans="1:3" x14ac:dyDescent="0.25">
      <c r="A135" s="75"/>
      <c r="B135" s="84"/>
      <c r="C135" s="78" t="str">
        <f t="shared" si="1"/>
        <v/>
      </c>
    </row>
    <row r="136" spans="1:3" x14ac:dyDescent="0.25">
      <c r="A136" s="75"/>
      <c r="B136" s="84"/>
      <c r="C136" s="78" t="str">
        <f t="shared" si="1"/>
        <v/>
      </c>
    </row>
    <row r="137" spans="1:3" x14ac:dyDescent="0.25">
      <c r="A137" s="75"/>
      <c r="B137" s="84"/>
      <c r="C137" s="78" t="str">
        <f t="shared" si="1"/>
        <v/>
      </c>
    </row>
    <row r="138" spans="1:3" x14ac:dyDescent="0.25">
      <c r="A138" s="75"/>
      <c r="B138" s="84"/>
      <c r="C138" s="78" t="str">
        <f t="shared" si="1"/>
        <v/>
      </c>
    </row>
    <row r="139" spans="1:3" x14ac:dyDescent="0.25">
      <c r="A139" s="73" t="s">
        <v>67</v>
      </c>
      <c r="B139" s="84"/>
      <c r="C139" s="78" t="str">
        <f t="shared" si="1"/>
        <v/>
      </c>
    </row>
    <row r="140" spans="1:3" x14ac:dyDescent="0.25">
      <c r="A140" s="114"/>
      <c r="B140" s="115"/>
      <c r="C140" s="78"/>
    </row>
    <row r="141" spans="1:3" x14ac:dyDescent="0.25">
      <c r="A141" s="114"/>
      <c r="B141" s="115"/>
      <c r="C141" s="78"/>
    </row>
    <row r="142" spans="1:3" x14ac:dyDescent="0.25">
      <c r="A142" s="114"/>
      <c r="B142" s="115"/>
      <c r="C142" s="78"/>
    </row>
    <row r="143" spans="1:3" x14ac:dyDescent="0.25">
      <c r="A143" s="114"/>
      <c r="B143" s="115"/>
      <c r="C143" s="78"/>
    </row>
    <row r="144" spans="1:3" x14ac:dyDescent="0.25">
      <c r="A144" s="75"/>
      <c r="B144" s="84"/>
      <c r="C144" s="78" t="str">
        <f t="shared" si="1"/>
        <v/>
      </c>
    </row>
    <row r="145" spans="1:3" x14ac:dyDescent="0.25">
      <c r="A145" s="75"/>
      <c r="B145" s="84"/>
      <c r="C145" s="78" t="str">
        <f t="shared" si="1"/>
        <v/>
      </c>
    </row>
    <row r="146" spans="1:3" x14ac:dyDescent="0.25">
      <c r="A146" s="75"/>
      <c r="B146" s="84"/>
      <c r="C146" s="78" t="str">
        <f t="shared" si="1"/>
        <v/>
      </c>
    </row>
    <row r="147" spans="1:3" x14ac:dyDescent="0.25">
      <c r="A147" s="75"/>
      <c r="B147" s="84"/>
      <c r="C147" s="78" t="str">
        <f t="shared" si="1"/>
        <v/>
      </c>
    </row>
    <row r="148" spans="1:3" x14ac:dyDescent="0.25">
      <c r="A148" s="73" t="s">
        <v>270</v>
      </c>
      <c r="B148" s="84"/>
      <c r="C148" s="78" t="str">
        <f t="shared" si="1"/>
        <v/>
      </c>
    </row>
    <row r="149" spans="1:3" x14ac:dyDescent="0.25">
      <c r="A149" s="114"/>
      <c r="B149" s="115"/>
      <c r="C149" s="78"/>
    </row>
    <row r="150" spans="1:3" x14ac:dyDescent="0.25">
      <c r="A150" s="114"/>
      <c r="B150" s="115"/>
      <c r="C150" s="78"/>
    </row>
    <row r="151" spans="1:3" x14ac:dyDescent="0.25">
      <c r="A151" s="114"/>
      <c r="B151" s="115"/>
      <c r="C151" s="78"/>
    </row>
    <row r="152" spans="1:3" x14ac:dyDescent="0.25">
      <c r="A152" s="114"/>
      <c r="B152" s="115"/>
      <c r="C152" s="78"/>
    </row>
    <row r="153" spans="1:3" x14ac:dyDescent="0.25">
      <c r="A153" s="75"/>
      <c r="B153" s="84"/>
      <c r="C153" s="78" t="str">
        <f t="shared" si="1"/>
        <v/>
      </c>
    </row>
    <row r="154" spans="1:3" x14ac:dyDescent="0.25">
      <c r="A154" s="75"/>
      <c r="B154" s="84"/>
      <c r="C154" s="78" t="str">
        <f t="shared" si="1"/>
        <v/>
      </c>
    </row>
    <row r="155" spans="1:3" x14ac:dyDescent="0.25">
      <c r="A155" s="75"/>
      <c r="B155" s="84"/>
      <c r="C155" s="78" t="str">
        <f t="shared" si="1"/>
        <v/>
      </c>
    </row>
    <row r="156" spans="1:3" ht="18.75" thickBot="1" x14ac:dyDescent="0.3">
      <c r="A156" s="76"/>
      <c r="B156" s="85"/>
      <c r="C156" s="79" t="str">
        <f t="shared" si="1"/>
        <v/>
      </c>
    </row>
    <row r="157" spans="1:3" ht="18.75" thickBot="1" x14ac:dyDescent="0.3">
      <c r="A157" s="77" t="s">
        <v>277</v>
      </c>
      <c r="B157" s="86">
        <f>SUM(B4:B156)</f>
        <v>0</v>
      </c>
      <c r="C157" s="80" t="str">
        <f t="shared" si="1"/>
        <v/>
      </c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Current Overnight Carry</vt:lpstr>
      <vt:lpstr>Backpacking food</vt:lpstr>
      <vt:lpstr>Gear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Clive Catton</dc:creator>
  <cp:lastModifiedBy>Clive Catton</cp:lastModifiedBy>
  <cp:lastPrinted>2014-02-23T11:45:08Z</cp:lastPrinted>
  <dcterms:created xsi:type="dcterms:W3CDTF">2013-01-29T23:07:16Z</dcterms:created>
  <dcterms:modified xsi:type="dcterms:W3CDTF">2020-06-13T10:45:22Z</dcterms:modified>
</cp:coreProperties>
</file>